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activeTab="0"/>
  </bookViews>
  <sheets>
    <sheet name="BILANCIO DEMOGRAFICO BO 2012" sheetId="1" r:id="rId1"/>
    <sheet name="Var% 12-11" sheetId="2" r:id="rId2"/>
    <sheet name="class x ab 2012" sheetId="3" r:id="rId3"/>
  </sheets>
  <definedNames/>
  <calcPr fullCalcOnLoad="1"/>
</workbook>
</file>

<file path=xl/sharedStrings.xml><?xml version="1.0" encoding="utf-8"?>
<sst xmlns="http://schemas.openxmlformats.org/spreadsheetml/2006/main" count="604" uniqueCount="102">
  <si>
    <t>Codice Comune</t>
  </si>
  <si>
    <t>NATI VIVI</t>
  </si>
  <si>
    <t>MORTI</t>
  </si>
  <si>
    <t>ISCRITTI</t>
  </si>
  <si>
    <t>CANCELLATI</t>
  </si>
  <si>
    <t>M</t>
  </si>
  <si>
    <t>F</t>
  </si>
  <si>
    <t>TOT</t>
  </si>
  <si>
    <t>SALDO NATURALE</t>
  </si>
  <si>
    <t>SALDO MIGRATORIO</t>
  </si>
  <si>
    <t>COMUNE</t>
  </si>
  <si>
    <t>PER TRASFERIMENTO DI RESIDENZA</t>
  </si>
  <si>
    <t>DALL'ESTERO</t>
  </si>
  <si>
    <t>ALTRI ISCRITTI</t>
  </si>
  <si>
    <t>TOTALE
CANCELLATI</t>
  </si>
  <si>
    <t>TOTALE
ISCRITTI</t>
  </si>
  <si>
    <t>DA ALTRI COMUNI</t>
  </si>
  <si>
    <t>PER ALTRI COMUNI</t>
  </si>
  <si>
    <t>PER L'ESTERO</t>
  </si>
  <si>
    <t>ALTRI CANCELLATI</t>
  </si>
  <si>
    <t>POPOLAZIONE RESIDENTE AL 31/12</t>
  </si>
  <si>
    <t>Comune</t>
  </si>
  <si>
    <t>ABITANTI</t>
  </si>
  <si>
    <t>Numero di Famiglie</t>
  </si>
  <si>
    <t>Unità in più/meno dovute a variazioni territoriali</t>
  </si>
  <si>
    <t>Numero di Convi- venze</t>
  </si>
  <si>
    <t>Superfi- cie terri- toriale (Kmq)</t>
  </si>
  <si>
    <r>
      <t xml:space="preserve">Densità popola-zione </t>
    </r>
    <r>
      <rPr>
        <b/>
        <sz val="8"/>
        <rFont val="Verdana"/>
        <family val="2"/>
      </rPr>
      <t>(Ab/ Kmq)</t>
    </r>
  </si>
  <si>
    <t>Numero medio compo-nenti per famiglia</t>
  </si>
  <si>
    <t>POS.</t>
  </si>
  <si>
    <t xml:space="preserve">Fonte: Istat - Elaborazione: Ufficio Statistica Camera di Commercio di Bologna </t>
  </si>
  <si>
    <t>SALDO TOTALE</t>
  </si>
  <si>
    <t xml:space="preserve">MOVIMENTO NATURALE </t>
  </si>
  <si>
    <t>Bilancio demografico annuale e popolazione residente, famiglie e convivenze, superficie territoriale e densità di popolazione al 31/12 per comune.</t>
  </si>
  <si>
    <t>PROVINCIA DI BOLOGNA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</si>
  <si>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</si>
  <si>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</si>
  <si>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</si>
  <si>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</si>
  <si>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</si>
  <si>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</si>
  <si>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</si>
  <si>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</si>
  <si>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</si>
  <si>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</si>
  <si>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</si>
  <si>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</si>
  <si>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</si>
  <si>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</si>
  <si>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</si>
  <si>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</si>
  <si>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</si>
  <si>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</si>
  <si>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</si>
  <si>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</si>
  <si>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</si>
  <si>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</si>
  <si>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</si>
  <si>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</si>
  <si>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</si>
  <si>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</si>
  <si>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</si>
  <si>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</si>
  <si>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</si>
  <si>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</si>
  <si>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</si>
  <si>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</si>
  <si>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</si>
  <si>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</si>
  <si>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</si>
  <si>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</si>
  <si>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</si>
  <si>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</si>
  <si>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</si>
  <si>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</si>
  <si>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</si>
  <si>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</si>
  <si>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</si>
  <si>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</si>
  <si>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</si>
  <si>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</si>
  <si>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</si>
  <si>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</si>
  <si>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</si>
  <si>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</si>
  <si>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</si>
  <si>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</si>
  <si>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</si>
  <si>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</si>
  <si>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</si>
  <si>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</si>
  <si>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</si>
  <si>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</si>
  <si>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</si>
  <si>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</si>
  <si>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Popolazione residente per comune al 31 dicembre.</t>
  </si>
  <si>
    <t xml:space="preserve">Graduatoria della popolazione residente per comune. </t>
  </si>
  <si>
    <t>Provincia di Bologna - Anno 2012 - Fonte: Istat; Elaborazione: Ufficio Statistica Camera di Commercio di Bologna</t>
  </si>
  <si>
    <t>POPOLAZIONE RESIDENTE
al 31/12/2012</t>
  </si>
  <si>
    <t>Provincia di Bologna. Dati al 31/12/2012.</t>
  </si>
  <si>
    <t>VARIAZIONE %
2012-2011</t>
  </si>
  <si>
    <t>Provincia di Bologna. Anni 2021 e 2011 e variazione percentuale 12/11.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</si>
</sst>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"/>
    <numFmt numFmtId="171" formatCode="0.0%"/>
    <numFmt numFmtId="172" formatCode="0.0"/>
    <numFmt numFmtId="173" formatCode="0.0_ ;[Red]\-0.0\ "/>
    <numFmt numFmtId="174" formatCode="0.00_ ;[Red]\-0.00\ 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\+0.0%;\-0.0%;0.0%"/>
    <numFmt numFmtId="182" formatCode="\+#,###;\-#,###;0"/>
  </numFmts>
  <fonts count="1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5" fontId="10" fillId="0" borderId="13" xfId="0" applyNumberFormat="1" applyFont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175" fontId="10" fillId="0" borderId="22" xfId="0" applyNumberFormat="1" applyFont="1" applyBorder="1" applyAlignment="1">
      <alignment horizontal="center" vertical="center"/>
    </xf>
    <xf numFmtId="175" fontId="1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170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75" fontId="10" fillId="0" borderId="33" xfId="0" applyNumberFormat="1" applyFont="1" applyBorder="1" applyAlignment="1">
      <alignment horizontal="center" vertical="center"/>
    </xf>
    <xf numFmtId="175" fontId="10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175" fontId="12" fillId="0" borderId="44" xfId="0" applyNumberFormat="1" applyFont="1" applyBorder="1" applyAlignment="1">
      <alignment horizontal="center" vertical="center"/>
    </xf>
    <xf numFmtId="175" fontId="12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0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70" fontId="0" fillId="0" borderId="47" xfId="0" applyNumberForma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33" xfId="0" applyNumberFormat="1" applyFont="1" applyBorder="1" applyAlignment="1">
      <alignment horizontal="center" vertical="center"/>
    </xf>
    <xf numFmtId="172" fontId="12" fillId="0" borderId="4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 indent="1"/>
    </xf>
    <xf numFmtId="3" fontId="10" fillId="0" borderId="8" xfId="0" applyNumberFormat="1" applyFont="1" applyBorder="1" applyAlignment="1">
      <alignment horizontal="right" vertical="center" indent="1"/>
    </xf>
    <xf numFmtId="3" fontId="10" fillId="0" borderId="50" xfId="0" applyNumberFormat="1" applyFont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right" vertical="center" indent="1"/>
    </xf>
    <xf numFmtId="3" fontId="10" fillId="0" borderId="18" xfId="0" applyNumberFormat="1" applyFont="1" applyBorder="1" applyAlignment="1">
      <alignment horizontal="right" vertical="center" indent="1"/>
    </xf>
    <xf numFmtId="3" fontId="10" fillId="0" borderId="37" xfId="0" applyNumberFormat="1" applyFont="1" applyBorder="1" applyAlignment="1">
      <alignment horizontal="right" vertical="center" indent="1"/>
    </xf>
    <xf numFmtId="3" fontId="10" fillId="0" borderId="28" xfId="0" applyNumberFormat="1" applyFont="1" applyBorder="1" applyAlignment="1">
      <alignment horizontal="right" vertical="center" indent="1"/>
    </xf>
    <xf numFmtId="3" fontId="10" fillId="0" borderId="29" xfId="0" applyNumberFormat="1" applyFont="1" applyBorder="1" applyAlignment="1">
      <alignment horizontal="right" vertical="center" indent="1"/>
    </xf>
    <xf numFmtId="3" fontId="10" fillId="0" borderId="38" xfId="0" applyNumberFormat="1" applyFont="1" applyBorder="1" applyAlignment="1">
      <alignment horizontal="right" vertical="center" inden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" xfId="0" applyNumberFormat="1" applyFont="1" applyBorder="1" applyAlignment="1">
      <alignment horizontal="right" vertical="center" indent="1"/>
    </xf>
    <xf numFmtId="3" fontId="12" fillId="0" borderId="43" xfId="0" applyNumberFormat="1" applyFont="1" applyBorder="1" applyAlignment="1">
      <alignment horizontal="right" vertical="center" indent="1"/>
    </xf>
    <xf numFmtId="3" fontId="10" fillId="0" borderId="51" xfId="0" applyNumberFormat="1" applyFont="1" applyBorder="1" applyAlignment="1">
      <alignment horizontal="right" vertical="center" indent="1"/>
    </xf>
    <xf numFmtId="3" fontId="10" fillId="0" borderId="23" xfId="0" applyNumberFormat="1" applyFont="1" applyBorder="1" applyAlignment="1">
      <alignment horizontal="right" vertical="center" indent="1"/>
    </xf>
    <xf numFmtId="3" fontId="10" fillId="0" borderId="34" xfId="0" applyNumberFormat="1" applyFont="1" applyBorder="1" applyAlignment="1">
      <alignment horizontal="right" vertical="center" indent="1"/>
    </xf>
    <xf numFmtId="3" fontId="12" fillId="0" borderId="35" xfId="0" applyNumberFormat="1" applyFont="1" applyBorder="1" applyAlignment="1">
      <alignment horizontal="right" vertical="center" indent="1"/>
    </xf>
    <xf numFmtId="49" fontId="3" fillId="0" borderId="3" xfId="0" applyNumberFormat="1" applyFont="1" applyBorder="1" applyAlignment="1">
      <alignment horizontal="right" wrapText="1" indent="1"/>
    </xf>
    <xf numFmtId="49" fontId="3" fillId="0" borderId="4" xfId="0" applyNumberFormat="1" applyFont="1" applyBorder="1" applyAlignment="1">
      <alignment horizontal="right" wrapText="1" indent="1"/>
    </xf>
    <xf numFmtId="49" fontId="3" fillId="0" borderId="35" xfId="0" applyNumberFormat="1" applyFont="1" applyBorder="1" applyAlignment="1">
      <alignment horizontal="right" wrapText="1" indent="1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3" fontId="10" fillId="0" borderId="52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81" fontId="0" fillId="0" borderId="55" xfId="0" applyNumberFormat="1" applyFont="1" applyBorder="1" applyAlignment="1">
      <alignment horizontal="center" vertical="center"/>
    </xf>
    <xf numFmtId="181" fontId="10" fillId="0" borderId="51" xfId="0" applyNumberFormat="1" applyFont="1" applyBorder="1" applyAlignment="1">
      <alignment horizontal="center" vertical="center"/>
    </xf>
    <xf numFmtId="181" fontId="0" fillId="0" borderId="56" xfId="0" applyNumberFormat="1" applyFont="1" applyBorder="1" applyAlignment="1">
      <alignment horizontal="center" vertical="center"/>
    </xf>
    <xf numFmtId="181" fontId="10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181" fontId="0" fillId="0" borderId="59" xfId="0" applyNumberFormat="1" applyFont="1" applyBorder="1" applyAlignment="1">
      <alignment horizontal="center" vertical="center"/>
    </xf>
    <xf numFmtId="181" fontId="10" fillId="0" borderId="23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10" fillId="0" borderId="62" xfId="0" applyFont="1" applyBorder="1" applyAlignment="1">
      <alignment horizontal="center" vertical="center"/>
    </xf>
    <xf numFmtId="3" fontId="0" fillId="0" borderId="63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0" fontId="10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3" fontId="10" fillId="2" borderId="20" xfId="0" applyNumberFormat="1" applyFont="1" applyFill="1" applyBorder="1" applyAlignment="1">
      <alignment vertical="center"/>
    </xf>
    <xf numFmtId="3" fontId="10" fillId="2" borderId="21" xfId="0" applyNumberFormat="1" applyFont="1" applyFill="1" applyBorder="1" applyAlignment="1">
      <alignment vertical="center"/>
    </xf>
    <xf numFmtId="3" fontId="10" fillId="2" borderId="3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 indent="1"/>
    </xf>
    <xf numFmtId="3" fontId="10" fillId="2" borderId="18" xfId="0" applyNumberFormat="1" applyFont="1" applyFill="1" applyBorder="1" applyAlignment="1">
      <alignment horizontal="right" vertical="center" indent="1"/>
    </xf>
    <xf numFmtId="3" fontId="10" fillId="2" borderId="37" xfId="0" applyNumberFormat="1" applyFont="1" applyFill="1" applyBorder="1" applyAlignment="1">
      <alignment horizontal="right" vertical="center" indent="1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37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 indent="1"/>
    </xf>
    <xf numFmtId="172" fontId="10" fillId="2" borderId="22" xfId="0" applyNumberFormat="1" applyFont="1" applyFill="1" applyBorder="1" applyAlignment="1">
      <alignment horizontal="center" vertical="center"/>
    </xf>
    <xf numFmtId="175" fontId="10" fillId="2" borderId="22" xfId="0" applyNumberFormat="1" applyFont="1" applyFill="1" applyBorder="1" applyAlignment="1">
      <alignment horizontal="center" vertical="center"/>
    </xf>
    <xf numFmtId="175" fontId="10" fillId="2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35" xfId="0" applyNumberFormat="1" applyFont="1" applyBorder="1" applyAlignment="1">
      <alignment horizontal="right" wrapText="1"/>
    </xf>
    <xf numFmtId="182" fontId="10" fillId="0" borderId="65" xfId="0" applyNumberFormat="1" applyFont="1" applyBorder="1" applyAlignment="1">
      <alignment vertical="center"/>
    </xf>
    <xf numFmtId="182" fontId="10" fillId="0" borderId="8" xfId="0" applyNumberFormat="1" applyFont="1" applyBorder="1" applyAlignment="1">
      <alignment vertical="center"/>
    </xf>
    <xf numFmtId="182" fontId="10" fillId="0" borderId="50" xfId="0" applyNumberFormat="1" applyFont="1" applyBorder="1" applyAlignment="1">
      <alignment vertical="center"/>
    </xf>
    <xf numFmtId="182" fontId="10" fillId="0" borderId="66" xfId="0" applyNumberFormat="1" applyFont="1" applyBorder="1" applyAlignment="1">
      <alignment vertical="center"/>
    </xf>
    <xf numFmtId="182" fontId="10" fillId="0" borderId="18" xfId="0" applyNumberFormat="1" applyFont="1" applyBorder="1" applyAlignment="1">
      <alignment vertical="center"/>
    </xf>
    <xf numFmtId="182" fontId="10" fillId="0" borderId="37" xfId="0" applyNumberFormat="1" applyFont="1" applyBorder="1" applyAlignment="1">
      <alignment vertical="center"/>
    </xf>
    <xf numFmtId="182" fontId="10" fillId="2" borderId="66" xfId="0" applyNumberFormat="1" applyFont="1" applyFill="1" applyBorder="1" applyAlignment="1">
      <alignment vertical="center"/>
    </xf>
    <xf numFmtId="182" fontId="10" fillId="2" borderId="18" xfId="0" applyNumberFormat="1" applyFont="1" applyFill="1" applyBorder="1" applyAlignment="1">
      <alignment vertical="center"/>
    </xf>
    <xf numFmtId="182" fontId="10" fillId="2" borderId="37" xfId="0" applyNumberFormat="1" applyFont="1" applyFill="1" applyBorder="1" applyAlignment="1">
      <alignment vertical="center"/>
    </xf>
    <xf numFmtId="182" fontId="10" fillId="0" borderId="67" xfId="0" applyNumberFormat="1" applyFont="1" applyBorder="1" applyAlignment="1">
      <alignment vertical="center"/>
    </xf>
    <xf numFmtId="182" fontId="10" fillId="0" borderId="29" xfId="0" applyNumberFormat="1" applyFont="1" applyBorder="1" applyAlignment="1">
      <alignment vertical="center"/>
    </xf>
    <xf numFmtId="182" fontId="10" fillId="0" borderId="38" xfId="0" applyNumberFormat="1" applyFont="1" applyBorder="1" applyAlignment="1">
      <alignment vertical="center"/>
    </xf>
    <xf numFmtId="182" fontId="12" fillId="0" borderId="68" xfId="0" applyNumberFormat="1" applyFont="1" applyBorder="1" applyAlignment="1">
      <alignment vertical="center"/>
    </xf>
    <xf numFmtId="182" fontId="12" fillId="0" borderId="4" xfId="0" applyNumberFormat="1" applyFont="1" applyBorder="1" applyAlignment="1">
      <alignment vertical="center"/>
    </xf>
    <xf numFmtId="182" fontId="12" fillId="0" borderId="43" xfId="0" applyNumberFormat="1" applyFont="1" applyBorder="1" applyAlignment="1">
      <alignment vertical="center"/>
    </xf>
    <xf numFmtId="182" fontId="10" fillId="0" borderId="7" xfId="0" applyNumberFormat="1" applyFont="1" applyBorder="1" applyAlignment="1">
      <alignment horizontal="right" vertical="center" indent="1"/>
    </xf>
    <xf numFmtId="182" fontId="10" fillId="0" borderId="8" xfId="0" applyNumberFormat="1" applyFont="1" applyBorder="1" applyAlignment="1">
      <alignment horizontal="right" vertical="center" indent="1"/>
    </xf>
    <xf numFmtId="182" fontId="10" fillId="0" borderId="50" xfId="0" applyNumberFormat="1" applyFont="1" applyBorder="1" applyAlignment="1">
      <alignment horizontal="right" vertical="center" indent="1"/>
    </xf>
    <xf numFmtId="182" fontId="10" fillId="0" borderId="17" xfId="0" applyNumberFormat="1" applyFont="1" applyBorder="1" applyAlignment="1">
      <alignment horizontal="right" vertical="center" indent="1"/>
    </xf>
    <xf numFmtId="182" fontId="10" fillId="0" borderId="18" xfId="0" applyNumberFormat="1" applyFont="1" applyBorder="1" applyAlignment="1">
      <alignment horizontal="right" vertical="center" indent="1"/>
    </xf>
    <xf numFmtId="182" fontId="10" fillId="0" borderId="37" xfId="0" applyNumberFormat="1" applyFont="1" applyBorder="1" applyAlignment="1">
      <alignment horizontal="right" vertical="center" indent="1"/>
    </xf>
    <xf numFmtId="182" fontId="10" fillId="2" borderId="17" xfId="0" applyNumberFormat="1" applyFont="1" applyFill="1" applyBorder="1" applyAlignment="1">
      <alignment horizontal="right" vertical="center" indent="1"/>
    </xf>
    <xf numFmtId="182" fontId="10" fillId="2" borderId="18" xfId="0" applyNumberFormat="1" applyFont="1" applyFill="1" applyBorder="1" applyAlignment="1">
      <alignment horizontal="right" vertical="center" indent="1"/>
    </xf>
    <xf numFmtId="182" fontId="10" fillId="2" borderId="37" xfId="0" applyNumberFormat="1" applyFont="1" applyFill="1" applyBorder="1" applyAlignment="1">
      <alignment horizontal="right" vertical="center" indent="1"/>
    </xf>
    <xf numFmtId="182" fontId="10" fillId="0" borderId="28" xfId="0" applyNumberFormat="1" applyFont="1" applyBorder="1" applyAlignment="1">
      <alignment horizontal="right" vertical="center" indent="1"/>
    </xf>
    <xf numFmtId="182" fontId="10" fillId="0" borderId="29" xfId="0" applyNumberFormat="1" applyFont="1" applyBorder="1" applyAlignment="1">
      <alignment horizontal="right" vertical="center" indent="1"/>
    </xf>
    <xf numFmtId="182" fontId="10" fillId="0" borderId="38" xfId="0" applyNumberFormat="1" applyFont="1" applyBorder="1" applyAlignment="1">
      <alignment horizontal="right" vertical="center" indent="1"/>
    </xf>
    <xf numFmtId="182" fontId="12" fillId="0" borderId="39" xfId="0" applyNumberFormat="1" applyFont="1" applyBorder="1" applyAlignment="1">
      <alignment horizontal="right" vertical="center" indent="1"/>
    </xf>
    <xf numFmtId="182" fontId="12" fillId="0" borderId="4" xfId="0" applyNumberFormat="1" applyFont="1" applyBorder="1" applyAlignment="1">
      <alignment horizontal="right" vertical="center" indent="1"/>
    </xf>
    <xf numFmtId="182" fontId="12" fillId="0" borderId="43" xfId="0" applyNumberFormat="1" applyFont="1" applyBorder="1" applyAlignment="1">
      <alignment horizontal="right" vertical="center" indent="1"/>
    </xf>
    <xf numFmtId="3" fontId="12" fillId="0" borderId="3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4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horizontal="right"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74" xfId="0" applyNumberForma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0" fillId="2" borderId="71" xfId="0" applyFont="1" applyFill="1" applyBorder="1" applyAlignment="1">
      <alignment vertical="center"/>
    </xf>
    <xf numFmtId="3" fontId="0" fillId="2" borderId="75" xfId="0" applyNumberFormat="1" applyFill="1" applyBorder="1" applyAlignment="1">
      <alignment vertical="center"/>
    </xf>
    <xf numFmtId="170" fontId="0" fillId="2" borderId="15" xfId="0" applyNumberForma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3" fontId="0" fillId="2" borderId="25" xfId="0" applyNumberFormat="1" applyFill="1" applyBorder="1" applyAlignment="1">
      <alignment vertical="center"/>
    </xf>
    <xf numFmtId="3" fontId="0" fillId="2" borderId="18" xfId="0" applyNumberFormat="1" applyFont="1" applyFill="1" applyBorder="1" applyAlignment="1">
      <alignment vertical="center"/>
    </xf>
    <xf numFmtId="3" fontId="10" fillId="2" borderId="59" xfId="0" applyNumberFormat="1" applyFon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181" fontId="0" fillId="2" borderId="59" xfId="0" applyNumberFormat="1" applyFont="1" applyFill="1" applyBorder="1" applyAlignment="1">
      <alignment horizontal="center" vertical="center"/>
    </xf>
    <xf numFmtId="181" fontId="10" fillId="2" borderId="2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49" fontId="7" fillId="0" borderId="82" xfId="0" applyNumberFormat="1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84" xfId="0" applyNumberFormat="1" applyFont="1" applyBorder="1" applyAlignment="1">
      <alignment horizontal="center" vertical="center" wrapText="1"/>
    </xf>
    <xf numFmtId="49" fontId="7" fillId="0" borderId="80" xfId="0" applyNumberFormat="1" applyFont="1" applyBorder="1" applyAlignment="1">
      <alignment horizontal="center" vertical="center" wrapText="1"/>
    </xf>
    <xf numFmtId="49" fontId="7" fillId="0" borderId="81" xfId="0" applyNumberFormat="1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92" xfId="0" applyFont="1" applyBorder="1" applyAlignment="1">
      <alignment horizontal="center" vertical="center" textRotation="90" wrapText="1"/>
    </xf>
    <xf numFmtId="49" fontId="7" fillId="0" borderId="93" xfId="0" applyNumberFormat="1" applyFont="1" applyBorder="1" applyAlignment="1">
      <alignment horizontal="center" vertical="center" wrapText="1"/>
    </xf>
    <xf numFmtId="49" fontId="7" fillId="0" borderId="94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49" fontId="11" fillId="0" borderId="83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3" fontId="0" fillId="0" borderId="106" xfId="0" applyNumberForma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3" fontId="0" fillId="0" borderId="107" xfId="0" applyNumberForma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L69"/>
  <sheetViews>
    <sheetView tabSelected="1" workbookViewId="0" topLeftCell="A1">
      <selection activeCell="BO15" sqref="BO15"/>
    </sheetView>
  </sheetViews>
  <sheetFormatPr defaultColWidth="9.140625" defaultRowHeight="12.75"/>
  <cols>
    <col min="1" max="1" width="5.7109375" style="3" customWidth="1"/>
    <col min="2" max="2" width="28.28125" style="1" customWidth="1"/>
    <col min="3" max="8" width="7.7109375" style="1" customWidth="1"/>
    <col min="9" max="11" width="7.7109375" style="9" customWidth="1"/>
    <col min="12" max="12" width="5.7109375" style="3" customWidth="1"/>
    <col min="13" max="13" width="28.28125" style="1" customWidth="1"/>
    <col min="14" max="22" width="7.7109375" style="1" customWidth="1"/>
    <col min="23" max="23" width="5.7109375" style="3" customWidth="1"/>
    <col min="24" max="24" width="28.28125" style="1" customWidth="1"/>
    <col min="25" max="33" width="7.7109375" style="1" customWidth="1"/>
    <col min="34" max="34" width="5.7109375" style="3" customWidth="1"/>
    <col min="35" max="35" width="28.28125" style="1" customWidth="1"/>
    <col min="36" max="41" width="7.7109375" style="1" customWidth="1"/>
    <col min="42" max="43" width="7.7109375" style="9" customWidth="1"/>
    <col min="44" max="44" width="8.421875" style="9" customWidth="1"/>
    <col min="45" max="45" width="5.7109375" style="3" customWidth="1"/>
    <col min="46" max="46" width="30.7109375" style="1" customWidth="1"/>
    <col min="47" max="52" width="10.7109375" style="1" customWidth="1"/>
    <col min="53" max="53" width="5.7109375" style="3" customWidth="1"/>
    <col min="54" max="54" width="28.28125" style="1" customWidth="1"/>
    <col min="55" max="58" width="10.28125" style="9" customWidth="1"/>
    <col min="59" max="59" width="8.7109375" style="9" customWidth="1"/>
    <col min="60" max="62" width="8.7109375" style="12" customWidth="1"/>
    <col min="63" max="63" width="9.140625" style="1" customWidth="1"/>
    <col min="64" max="64" width="9.421875" style="1" bestFit="1" customWidth="1"/>
    <col min="65" max="16384" width="9.140625" style="1" customWidth="1"/>
  </cols>
  <sheetData>
    <row r="1" spans="1:62" s="127" customFormat="1" ht="30" customHeight="1">
      <c r="A1" s="257" t="s">
        <v>33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 t="s">
        <v>33</v>
      </c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 t="s">
        <v>33</v>
      </c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 t="s">
        <v>33</v>
      </c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 t="s">
        <v>33</v>
      </c>
      <c r="AT1" s="257"/>
      <c r="AU1" s="257"/>
      <c r="AV1" s="257"/>
      <c r="AW1" s="257"/>
      <c r="AX1" s="257"/>
      <c r="AY1" s="257"/>
      <c r="AZ1" s="257"/>
      <c r="BA1" s="257" t="s">
        <v>33</v>
      </c>
      <c r="BB1" s="257"/>
      <c r="BC1" s="257"/>
      <c r="BD1" s="257"/>
      <c r="BE1" s="257"/>
      <c r="BF1" s="257"/>
      <c r="BG1" s="257"/>
      <c r="BH1" s="257"/>
      <c r="BI1" s="257"/>
      <c r="BJ1" s="257"/>
    </row>
    <row r="2" spans="1:62" s="127" customFormat="1" ht="15" customHeight="1" thickBot="1">
      <c r="A2" s="258" t="s">
        <v>97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 t="s">
        <v>97</v>
      </c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 t="s">
        <v>97</v>
      </c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 t="s">
        <v>97</v>
      </c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 t="s">
        <v>97</v>
      </c>
      <c r="AT2" s="258"/>
      <c r="AU2" s="258"/>
      <c r="AV2" s="258"/>
      <c r="AW2" s="258"/>
      <c r="AX2" s="258"/>
      <c r="AY2" s="258"/>
      <c r="AZ2" s="258"/>
      <c r="BA2" s="258" t="s">
        <v>97</v>
      </c>
      <c r="BB2" s="258"/>
      <c r="BC2" s="258"/>
      <c r="BD2" s="258"/>
      <c r="BE2" s="258"/>
      <c r="BF2" s="258"/>
      <c r="BG2" s="258"/>
      <c r="BH2" s="258"/>
      <c r="BI2" s="258"/>
      <c r="BJ2" s="258"/>
    </row>
    <row r="3" spans="1:62" s="8" customFormat="1" ht="21" customHeight="1">
      <c r="A3" s="241" t="s">
        <v>0</v>
      </c>
      <c r="B3" s="244" t="s">
        <v>10</v>
      </c>
      <c r="C3" s="238" t="s">
        <v>32</v>
      </c>
      <c r="D3" s="239"/>
      <c r="E3" s="239"/>
      <c r="F3" s="239"/>
      <c r="G3" s="239"/>
      <c r="H3" s="239"/>
      <c r="I3" s="239"/>
      <c r="J3" s="239"/>
      <c r="K3" s="240"/>
      <c r="L3" s="241" t="s">
        <v>0</v>
      </c>
      <c r="M3" s="244" t="s">
        <v>10</v>
      </c>
      <c r="N3" s="238" t="s">
        <v>11</v>
      </c>
      <c r="O3" s="239"/>
      <c r="P3" s="239"/>
      <c r="Q3" s="239"/>
      <c r="R3" s="239"/>
      <c r="S3" s="239"/>
      <c r="T3" s="239"/>
      <c r="U3" s="239"/>
      <c r="V3" s="240"/>
      <c r="W3" s="241" t="s">
        <v>0</v>
      </c>
      <c r="X3" s="244" t="s">
        <v>10</v>
      </c>
      <c r="Y3" s="238" t="s">
        <v>11</v>
      </c>
      <c r="Z3" s="239"/>
      <c r="AA3" s="239"/>
      <c r="AB3" s="239"/>
      <c r="AC3" s="239"/>
      <c r="AD3" s="239"/>
      <c r="AE3" s="239"/>
      <c r="AF3" s="239"/>
      <c r="AG3" s="240"/>
      <c r="AH3" s="241" t="s">
        <v>0</v>
      </c>
      <c r="AI3" s="244" t="s">
        <v>10</v>
      </c>
      <c r="AJ3" s="238" t="s">
        <v>11</v>
      </c>
      <c r="AK3" s="239"/>
      <c r="AL3" s="239"/>
      <c r="AM3" s="239"/>
      <c r="AN3" s="239"/>
      <c r="AO3" s="239"/>
      <c r="AP3" s="239"/>
      <c r="AQ3" s="239"/>
      <c r="AR3" s="240"/>
      <c r="AS3" s="241" t="s">
        <v>0</v>
      </c>
      <c r="AT3" s="244" t="s">
        <v>10</v>
      </c>
      <c r="AU3" s="222" t="s">
        <v>31</v>
      </c>
      <c r="AV3" s="223"/>
      <c r="AW3" s="224"/>
      <c r="AX3" s="222" t="s">
        <v>24</v>
      </c>
      <c r="AY3" s="223"/>
      <c r="AZ3" s="224"/>
      <c r="BA3" s="241" t="s">
        <v>0</v>
      </c>
      <c r="BB3" s="244" t="s">
        <v>10</v>
      </c>
      <c r="BC3" s="222" t="s">
        <v>98</v>
      </c>
      <c r="BD3" s="223"/>
      <c r="BE3" s="224"/>
      <c r="BF3" s="210" t="s">
        <v>23</v>
      </c>
      <c r="BG3" s="210" t="s">
        <v>25</v>
      </c>
      <c r="BH3" s="213" t="s">
        <v>28</v>
      </c>
      <c r="BI3" s="213" t="s">
        <v>26</v>
      </c>
      <c r="BJ3" s="259" t="s">
        <v>27</v>
      </c>
    </row>
    <row r="4" spans="1:62" s="7" customFormat="1" ht="19.5" customHeight="1">
      <c r="A4" s="242"/>
      <c r="B4" s="245"/>
      <c r="C4" s="263" t="s">
        <v>1</v>
      </c>
      <c r="D4" s="232"/>
      <c r="E4" s="233"/>
      <c r="F4" s="262" t="s">
        <v>2</v>
      </c>
      <c r="G4" s="232"/>
      <c r="H4" s="233"/>
      <c r="I4" s="216" t="s">
        <v>8</v>
      </c>
      <c r="J4" s="217"/>
      <c r="K4" s="218"/>
      <c r="L4" s="242"/>
      <c r="M4" s="245"/>
      <c r="N4" s="249" t="s">
        <v>3</v>
      </c>
      <c r="O4" s="250"/>
      <c r="P4" s="250"/>
      <c r="Q4" s="250"/>
      <c r="R4" s="250"/>
      <c r="S4" s="250"/>
      <c r="T4" s="250"/>
      <c r="U4" s="250"/>
      <c r="V4" s="251"/>
      <c r="W4" s="242"/>
      <c r="X4" s="245"/>
      <c r="Y4" s="249" t="s">
        <v>4</v>
      </c>
      <c r="Z4" s="250"/>
      <c r="AA4" s="250"/>
      <c r="AB4" s="250"/>
      <c r="AC4" s="250"/>
      <c r="AD4" s="250"/>
      <c r="AE4" s="250"/>
      <c r="AF4" s="250"/>
      <c r="AG4" s="251"/>
      <c r="AH4" s="242"/>
      <c r="AI4" s="245"/>
      <c r="AJ4" s="231" t="s">
        <v>15</v>
      </c>
      <c r="AK4" s="232"/>
      <c r="AL4" s="233"/>
      <c r="AM4" s="216" t="s">
        <v>14</v>
      </c>
      <c r="AN4" s="232"/>
      <c r="AO4" s="233"/>
      <c r="AP4" s="216" t="s">
        <v>9</v>
      </c>
      <c r="AQ4" s="217"/>
      <c r="AR4" s="218"/>
      <c r="AS4" s="242"/>
      <c r="AT4" s="245"/>
      <c r="AU4" s="225"/>
      <c r="AV4" s="226"/>
      <c r="AW4" s="227"/>
      <c r="AX4" s="225"/>
      <c r="AY4" s="226"/>
      <c r="AZ4" s="227"/>
      <c r="BA4" s="242"/>
      <c r="BB4" s="245"/>
      <c r="BC4" s="225"/>
      <c r="BD4" s="226"/>
      <c r="BE4" s="227"/>
      <c r="BF4" s="211"/>
      <c r="BG4" s="211"/>
      <c r="BH4" s="214"/>
      <c r="BI4" s="214"/>
      <c r="BJ4" s="260"/>
    </row>
    <row r="5" spans="1:62" s="7" customFormat="1" ht="19.5" customHeight="1">
      <c r="A5" s="242"/>
      <c r="B5" s="245"/>
      <c r="C5" s="234"/>
      <c r="D5" s="235"/>
      <c r="E5" s="236"/>
      <c r="F5" s="237"/>
      <c r="G5" s="235"/>
      <c r="H5" s="236"/>
      <c r="I5" s="219"/>
      <c r="J5" s="220"/>
      <c r="K5" s="221"/>
      <c r="L5" s="242"/>
      <c r="M5" s="245"/>
      <c r="N5" s="252" t="s">
        <v>16</v>
      </c>
      <c r="O5" s="253"/>
      <c r="P5" s="254"/>
      <c r="Q5" s="255" t="s">
        <v>12</v>
      </c>
      <c r="R5" s="253"/>
      <c r="S5" s="254"/>
      <c r="T5" s="253" t="s">
        <v>13</v>
      </c>
      <c r="U5" s="253"/>
      <c r="V5" s="256"/>
      <c r="W5" s="242"/>
      <c r="X5" s="245"/>
      <c r="Y5" s="252" t="s">
        <v>17</v>
      </c>
      <c r="Z5" s="253"/>
      <c r="AA5" s="254"/>
      <c r="AB5" s="255" t="s">
        <v>18</v>
      </c>
      <c r="AC5" s="253"/>
      <c r="AD5" s="254"/>
      <c r="AE5" s="253" t="s">
        <v>19</v>
      </c>
      <c r="AF5" s="253"/>
      <c r="AG5" s="256"/>
      <c r="AH5" s="242"/>
      <c r="AI5" s="245"/>
      <c r="AJ5" s="234"/>
      <c r="AK5" s="235"/>
      <c r="AL5" s="236"/>
      <c r="AM5" s="237"/>
      <c r="AN5" s="235"/>
      <c r="AO5" s="236"/>
      <c r="AP5" s="219"/>
      <c r="AQ5" s="220"/>
      <c r="AR5" s="221"/>
      <c r="AS5" s="242"/>
      <c r="AT5" s="245"/>
      <c r="AU5" s="228"/>
      <c r="AV5" s="229"/>
      <c r="AW5" s="230"/>
      <c r="AX5" s="228"/>
      <c r="AY5" s="229"/>
      <c r="AZ5" s="230"/>
      <c r="BA5" s="242"/>
      <c r="BB5" s="245"/>
      <c r="BC5" s="228"/>
      <c r="BD5" s="229"/>
      <c r="BE5" s="230"/>
      <c r="BF5" s="211"/>
      <c r="BG5" s="211"/>
      <c r="BH5" s="214"/>
      <c r="BI5" s="214"/>
      <c r="BJ5" s="260"/>
    </row>
    <row r="6" spans="1:62" s="2" customFormat="1" ht="19.5" customHeight="1" thickBot="1">
      <c r="A6" s="243"/>
      <c r="B6" s="246"/>
      <c r="C6" s="6" t="s">
        <v>5</v>
      </c>
      <c r="D6" s="10" t="s">
        <v>6</v>
      </c>
      <c r="E6" s="5" t="s">
        <v>7</v>
      </c>
      <c r="F6" s="4" t="s">
        <v>5</v>
      </c>
      <c r="G6" s="10" t="s">
        <v>6</v>
      </c>
      <c r="H6" s="5" t="s">
        <v>7</v>
      </c>
      <c r="I6" s="149" t="s">
        <v>5</v>
      </c>
      <c r="J6" s="150" t="s">
        <v>6</v>
      </c>
      <c r="K6" s="151" t="s">
        <v>7</v>
      </c>
      <c r="L6" s="243"/>
      <c r="M6" s="246"/>
      <c r="N6" s="6" t="s">
        <v>5</v>
      </c>
      <c r="O6" s="10" t="s">
        <v>6</v>
      </c>
      <c r="P6" s="5" t="s">
        <v>7</v>
      </c>
      <c r="Q6" s="4" t="s">
        <v>5</v>
      </c>
      <c r="R6" s="10" t="s">
        <v>6</v>
      </c>
      <c r="S6" s="5" t="s">
        <v>7</v>
      </c>
      <c r="T6" s="4" t="s">
        <v>5</v>
      </c>
      <c r="U6" s="10" t="s">
        <v>6</v>
      </c>
      <c r="V6" s="45" t="s">
        <v>7</v>
      </c>
      <c r="W6" s="243"/>
      <c r="X6" s="246"/>
      <c r="Y6" s="6" t="s">
        <v>5</v>
      </c>
      <c r="Z6" s="10" t="s">
        <v>6</v>
      </c>
      <c r="AA6" s="5" t="s">
        <v>7</v>
      </c>
      <c r="AB6" s="4" t="s">
        <v>5</v>
      </c>
      <c r="AC6" s="10" t="s">
        <v>6</v>
      </c>
      <c r="AD6" s="5" t="s">
        <v>7</v>
      </c>
      <c r="AE6" s="4" t="s">
        <v>5</v>
      </c>
      <c r="AF6" s="10" t="s">
        <v>6</v>
      </c>
      <c r="AG6" s="45" t="s">
        <v>7</v>
      </c>
      <c r="AH6" s="243"/>
      <c r="AI6" s="246"/>
      <c r="AJ6" s="6" t="s">
        <v>5</v>
      </c>
      <c r="AK6" s="10" t="s">
        <v>6</v>
      </c>
      <c r="AL6" s="5" t="s">
        <v>7</v>
      </c>
      <c r="AM6" s="4" t="s">
        <v>5</v>
      </c>
      <c r="AN6" s="10" t="s">
        <v>6</v>
      </c>
      <c r="AO6" s="5" t="s">
        <v>7</v>
      </c>
      <c r="AP6" s="149" t="s">
        <v>5</v>
      </c>
      <c r="AQ6" s="150" t="s">
        <v>6</v>
      </c>
      <c r="AR6" s="151" t="s">
        <v>7</v>
      </c>
      <c r="AS6" s="243"/>
      <c r="AT6" s="246"/>
      <c r="AU6" s="88" t="s">
        <v>5</v>
      </c>
      <c r="AV6" s="89" t="s">
        <v>6</v>
      </c>
      <c r="AW6" s="90" t="s">
        <v>7</v>
      </c>
      <c r="AX6" s="88" t="s">
        <v>5</v>
      </c>
      <c r="AY6" s="89" t="s">
        <v>6</v>
      </c>
      <c r="AZ6" s="90" t="s">
        <v>7</v>
      </c>
      <c r="BA6" s="243"/>
      <c r="BB6" s="246"/>
      <c r="BC6" s="88" t="s">
        <v>5</v>
      </c>
      <c r="BD6" s="89" t="s">
        <v>6</v>
      </c>
      <c r="BE6" s="90" t="s">
        <v>7</v>
      </c>
      <c r="BF6" s="212"/>
      <c r="BG6" s="212"/>
      <c r="BH6" s="215"/>
      <c r="BI6" s="215"/>
      <c r="BJ6" s="261"/>
    </row>
    <row r="7" spans="1:64" s="23" customFormat="1" ht="12.75" customHeight="1">
      <c r="A7" s="13">
        <v>1</v>
      </c>
      <c r="B7" s="14" t="s">
        <v>35</v>
      </c>
      <c r="C7" s="15">
        <v>50</v>
      </c>
      <c r="D7" s="16">
        <v>52</v>
      </c>
      <c r="E7" s="17">
        <v>102</v>
      </c>
      <c r="F7" s="18">
        <v>53</v>
      </c>
      <c r="G7" s="19">
        <v>58</v>
      </c>
      <c r="H7" s="20">
        <v>111</v>
      </c>
      <c r="I7" s="152">
        <v>-3</v>
      </c>
      <c r="J7" s="153">
        <v>-6</v>
      </c>
      <c r="K7" s="154">
        <v>-9</v>
      </c>
      <c r="L7" s="13">
        <v>1</v>
      </c>
      <c r="M7" s="14" t="s">
        <v>35</v>
      </c>
      <c r="N7" s="15">
        <v>240</v>
      </c>
      <c r="O7" s="16">
        <v>277</v>
      </c>
      <c r="P7" s="17">
        <v>517</v>
      </c>
      <c r="Q7" s="18">
        <v>35</v>
      </c>
      <c r="R7" s="19">
        <v>27</v>
      </c>
      <c r="S7" s="20">
        <v>62</v>
      </c>
      <c r="T7" s="18">
        <v>8</v>
      </c>
      <c r="U7" s="19">
        <v>11</v>
      </c>
      <c r="V7" s="46">
        <v>19</v>
      </c>
      <c r="W7" s="13">
        <v>1</v>
      </c>
      <c r="X7" s="14" t="s">
        <v>35</v>
      </c>
      <c r="Y7" s="15">
        <v>237</v>
      </c>
      <c r="Z7" s="16">
        <v>228</v>
      </c>
      <c r="AA7" s="17">
        <v>465</v>
      </c>
      <c r="AB7" s="18">
        <v>9</v>
      </c>
      <c r="AC7" s="19">
        <v>7</v>
      </c>
      <c r="AD7" s="20">
        <v>16</v>
      </c>
      <c r="AE7" s="18">
        <v>24</v>
      </c>
      <c r="AF7" s="19">
        <v>12</v>
      </c>
      <c r="AG7" s="46">
        <v>36</v>
      </c>
      <c r="AH7" s="13">
        <v>1</v>
      </c>
      <c r="AI7" s="14" t="s">
        <v>35</v>
      </c>
      <c r="AJ7" s="15">
        <f aca="true" t="shared" si="0" ref="AJ7:AJ38">SUM(N7,Q7,T7)</f>
        <v>283</v>
      </c>
      <c r="AK7" s="16">
        <f aca="true" t="shared" si="1" ref="AK7:AK38">SUM(O7,R7,U7)</f>
        <v>315</v>
      </c>
      <c r="AL7" s="17">
        <f aca="true" t="shared" si="2" ref="AL7:AL38">SUM(P7,S7,V7)</f>
        <v>598</v>
      </c>
      <c r="AM7" s="18">
        <f aca="true" t="shared" si="3" ref="AM7:AM38">SUM(Y7,AB7,AE7)</f>
        <v>270</v>
      </c>
      <c r="AN7" s="19">
        <f aca="true" t="shared" si="4" ref="AN7:AN38">SUM(Z7,AC7,AF7)</f>
        <v>247</v>
      </c>
      <c r="AO7" s="20">
        <f aca="true" t="shared" si="5" ref="AO7:AO38">SUM(AA7,AD7,AG7)</f>
        <v>517</v>
      </c>
      <c r="AP7" s="152">
        <f aca="true" t="shared" si="6" ref="AP7:AP38">AJ7-AM7</f>
        <v>13</v>
      </c>
      <c r="AQ7" s="153">
        <f aca="true" t="shared" si="7" ref="AQ7:AQ38">AK7-AN7</f>
        <v>68</v>
      </c>
      <c r="AR7" s="154">
        <f aca="true" t="shared" si="8" ref="AR7:AR38">AL7-AO7</f>
        <v>81</v>
      </c>
      <c r="AS7" s="13">
        <v>1</v>
      </c>
      <c r="AT7" s="14" t="s">
        <v>35</v>
      </c>
      <c r="AU7" s="167">
        <f aca="true" t="shared" si="9" ref="AU7:AU38">I7+AP7</f>
        <v>10</v>
      </c>
      <c r="AV7" s="168">
        <f aca="true" t="shared" si="10" ref="AV7:AV38">J7+AQ7</f>
        <v>62</v>
      </c>
      <c r="AW7" s="169">
        <f aca="true" t="shared" si="11" ref="AW7:AW38">K7+AR7</f>
        <v>72</v>
      </c>
      <c r="AX7" s="72">
        <v>0</v>
      </c>
      <c r="AY7" s="73">
        <v>0</v>
      </c>
      <c r="AZ7" s="74">
        <v>0</v>
      </c>
      <c r="BA7" s="13">
        <v>1</v>
      </c>
      <c r="BB7" s="14" t="s">
        <v>35</v>
      </c>
      <c r="BC7" s="91">
        <v>5933</v>
      </c>
      <c r="BD7" s="92">
        <v>6059</v>
      </c>
      <c r="BE7" s="93">
        <v>11992</v>
      </c>
      <c r="BF7" s="94">
        <v>5268</v>
      </c>
      <c r="BG7" s="84">
        <v>2</v>
      </c>
      <c r="BH7" s="68">
        <f>BE7/BF7</f>
        <v>2.2763857251328776</v>
      </c>
      <c r="BI7" s="21">
        <v>36.61</v>
      </c>
      <c r="BJ7" s="22">
        <f aca="true" t="shared" si="12" ref="BJ7:BJ38">BE7/BI7</f>
        <v>327.56077574433215</v>
      </c>
      <c r="BL7" s="67"/>
    </row>
    <row r="8" spans="1:64" s="23" customFormat="1" ht="12.75" customHeight="1">
      <c r="A8" s="24">
        <v>2</v>
      </c>
      <c r="B8" s="25" t="s">
        <v>36</v>
      </c>
      <c r="C8" s="26">
        <v>41</v>
      </c>
      <c r="D8" s="27">
        <v>41</v>
      </c>
      <c r="E8" s="28">
        <v>82</v>
      </c>
      <c r="F8" s="29">
        <v>49</v>
      </c>
      <c r="G8" s="27">
        <v>36</v>
      </c>
      <c r="H8" s="30">
        <v>85</v>
      </c>
      <c r="I8" s="155">
        <v>-8</v>
      </c>
      <c r="J8" s="156">
        <v>5</v>
      </c>
      <c r="K8" s="157">
        <v>-3</v>
      </c>
      <c r="L8" s="24">
        <v>2</v>
      </c>
      <c r="M8" s="25" t="s">
        <v>36</v>
      </c>
      <c r="N8" s="26">
        <v>210</v>
      </c>
      <c r="O8" s="27">
        <v>205</v>
      </c>
      <c r="P8" s="28">
        <v>415</v>
      </c>
      <c r="Q8" s="29">
        <v>18</v>
      </c>
      <c r="R8" s="27">
        <v>20</v>
      </c>
      <c r="S8" s="30">
        <v>38</v>
      </c>
      <c r="T8" s="29">
        <v>50</v>
      </c>
      <c r="U8" s="27">
        <v>34</v>
      </c>
      <c r="V8" s="47">
        <v>84</v>
      </c>
      <c r="W8" s="24">
        <v>2</v>
      </c>
      <c r="X8" s="25" t="s">
        <v>36</v>
      </c>
      <c r="Y8" s="26">
        <v>178</v>
      </c>
      <c r="Z8" s="27">
        <v>190</v>
      </c>
      <c r="AA8" s="28">
        <v>368</v>
      </c>
      <c r="AB8" s="29">
        <v>9</v>
      </c>
      <c r="AC8" s="27">
        <v>10</v>
      </c>
      <c r="AD8" s="30">
        <v>19</v>
      </c>
      <c r="AE8" s="29">
        <v>24</v>
      </c>
      <c r="AF8" s="27">
        <v>34</v>
      </c>
      <c r="AG8" s="47">
        <v>58</v>
      </c>
      <c r="AH8" s="24">
        <v>2</v>
      </c>
      <c r="AI8" s="25" t="s">
        <v>36</v>
      </c>
      <c r="AJ8" s="26">
        <f t="shared" si="0"/>
        <v>278</v>
      </c>
      <c r="AK8" s="27">
        <f t="shared" si="1"/>
        <v>259</v>
      </c>
      <c r="AL8" s="28">
        <f t="shared" si="2"/>
        <v>537</v>
      </c>
      <c r="AM8" s="29">
        <f t="shared" si="3"/>
        <v>211</v>
      </c>
      <c r="AN8" s="27">
        <f t="shared" si="4"/>
        <v>234</v>
      </c>
      <c r="AO8" s="30">
        <f t="shared" si="5"/>
        <v>445</v>
      </c>
      <c r="AP8" s="155">
        <f t="shared" si="6"/>
        <v>67</v>
      </c>
      <c r="AQ8" s="156">
        <f t="shared" si="7"/>
        <v>25</v>
      </c>
      <c r="AR8" s="157">
        <f t="shared" si="8"/>
        <v>92</v>
      </c>
      <c r="AS8" s="24">
        <v>2</v>
      </c>
      <c r="AT8" s="25" t="s">
        <v>36</v>
      </c>
      <c r="AU8" s="170">
        <f t="shared" si="9"/>
        <v>59</v>
      </c>
      <c r="AV8" s="171">
        <f t="shared" si="10"/>
        <v>30</v>
      </c>
      <c r="AW8" s="172">
        <f t="shared" si="11"/>
        <v>89</v>
      </c>
      <c r="AX8" s="75">
        <v>0</v>
      </c>
      <c r="AY8" s="76">
        <v>0</v>
      </c>
      <c r="AZ8" s="77">
        <v>0</v>
      </c>
      <c r="BA8" s="24">
        <v>2</v>
      </c>
      <c r="BB8" s="25" t="s">
        <v>36</v>
      </c>
      <c r="BC8" s="95">
        <v>4776</v>
      </c>
      <c r="BD8" s="96">
        <v>4958</v>
      </c>
      <c r="BE8" s="97">
        <v>9734</v>
      </c>
      <c r="BF8" s="98">
        <v>4297</v>
      </c>
      <c r="BG8" s="85">
        <v>2</v>
      </c>
      <c r="BH8" s="69">
        <f aca="true" t="shared" si="13" ref="BH8:BH67">BE8/BF8</f>
        <v>2.2653013730509657</v>
      </c>
      <c r="BI8" s="31">
        <v>35.13</v>
      </c>
      <c r="BJ8" s="32">
        <f t="shared" si="12"/>
        <v>277.0851124395104</v>
      </c>
      <c r="BL8" s="67"/>
    </row>
    <row r="9" spans="1:64" s="23" customFormat="1" ht="12.75">
      <c r="A9" s="24">
        <v>3</v>
      </c>
      <c r="B9" s="25" t="s">
        <v>37</v>
      </c>
      <c r="C9" s="26">
        <v>29</v>
      </c>
      <c r="D9" s="27">
        <v>33</v>
      </c>
      <c r="E9" s="28">
        <v>62</v>
      </c>
      <c r="F9" s="29">
        <v>47</v>
      </c>
      <c r="G9" s="27">
        <v>48</v>
      </c>
      <c r="H9" s="30">
        <v>95</v>
      </c>
      <c r="I9" s="155">
        <v>-18</v>
      </c>
      <c r="J9" s="156">
        <v>-15</v>
      </c>
      <c r="K9" s="157">
        <v>-33</v>
      </c>
      <c r="L9" s="24">
        <v>3</v>
      </c>
      <c r="M9" s="25" t="s">
        <v>37</v>
      </c>
      <c r="N9" s="26">
        <v>151</v>
      </c>
      <c r="O9" s="27">
        <v>174</v>
      </c>
      <c r="P9" s="28">
        <v>325</v>
      </c>
      <c r="Q9" s="29">
        <v>10</v>
      </c>
      <c r="R9" s="27">
        <v>27</v>
      </c>
      <c r="S9" s="30">
        <v>37</v>
      </c>
      <c r="T9" s="29">
        <v>29</v>
      </c>
      <c r="U9" s="27">
        <v>31</v>
      </c>
      <c r="V9" s="47">
        <v>60</v>
      </c>
      <c r="W9" s="24">
        <v>3</v>
      </c>
      <c r="X9" s="25" t="s">
        <v>37</v>
      </c>
      <c r="Y9" s="26">
        <v>127</v>
      </c>
      <c r="Z9" s="27">
        <v>126</v>
      </c>
      <c r="AA9" s="28">
        <v>253</v>
      </c>
      <c r="AB9" s="29">
        <v>3</v>
      </c>
      <c r="AC9" s="27">
        <v>2</v>
      </c>
      <c r="AD9" s="30">
        <v>5</v>
      </c>
      <c r="AE9" s="29">
        <v>6</v>
      </c>
      <c r="AF9" s="27">
        <v>7</v>
      </c>
      <c r="AG9" s="47">
        <v>13</v>
      </c>
      <c r="AH9" s="24">
        <v>3</v>
      </c>
      <c r="AI9" s="25" t="s">
        <v>37</v>
      </c>
      <c r="AJ9" s="26">
        <f t="shared" si="0"/>
        <v>190</v>
      </c>
      <c r="AK9" s="27">
        <f t="shared" si="1"/>
        <v>232</v>
      </c>
      <c r="AL9" s="28">
        <f t="shared" si="2"/>
        <v>422</v>
      </c>
      <c r="AM9" s="29">
        <f t="shared" si="3"/>
        <v>136</v>
      </c>
      <c r="AN9" s="27">
        <f t="shared" si="4"/>
        <v>135</v>
      </c>
      <c r="AO9" s="30">
        <f t="shared" si="5"/>
        <v>271</v>
      </c>
      <c r="AP9" s="155">
        <f t="shared" si="6"/>
        <v>54</v>
      </c>
      <c r="AQ9" s="156">
        <f t="shared" si="7"/>
        <v>97</v>
      </c>
      <c r="AR9" s="157">
        <f t="shared" si="8"/>
        <v>151</v>
      </c>
      <c r="AS9" s="24">
        <v>3</v>
      </c>
      <c r="AT9" s="25" t="s">
        <v>37</v>
      </c>
      <c r="AU9" s="170">
        <f t="shared" si="9"/>
        <v>36</v>
      </c>
      <c r="AV9" s="171">
        <f t="shared" si="10"/>
        <v>82</v>
      </c>
      <c r="AW9" s="172">
        <f t="shared" si="11"/>
        <v>118</v>
      </c>
      <c r="AX9" s="75">
        <v>0</v>
      </c>
      <c r="AY9" s="76">
        <v>0</v>
      </c>
      <c r="AZ9" s="77">
        <v>0</v>
      </c>
      <c r="BA9" s="24">
        <v>3</v>
      </c>
      <c r="BB9" s="25" t="s">
        <v>37</v>
      </c>
      <c r="BC9" s="95">
        <v>3335</v>
      </c>
      <c r="BD9" s="96">
        <v>3543</v>
      </c>
      <c r="BE9" s="97">
        <v>6878</v>
      </c>
      <c r="BF9" s="98">
        <v>2961</v>
      </c>
      <c r="BG9" s="85">
        <v>5</v>
      </c>
      <c r="BH9" s="69">
        <f t="shared" si="13"/>
        <v>2.3228638973319824</v>
      </c>
      <c r="BI9" s="31">
        <v>45.61</v>
      </c>
      <c r="BJ9" s="32">
        <f t="shared" si="12"/>
        <v>150.80026310019733</v>
      </c>
      <c r="BL9" s="67"/>
    </row>
    <row r="10" spans="1:64" s="23" customFormat="1" ht="12.75">
      <c r="A10" s="24">
        <v>4</v>
      </c>
      <c r="B10" s="25" t="s">
        <v>38</v>
      </c>
      <c r="C10" s="26">
        <v>33</v>
      </c>
      <c r="D10" s="27">
        <v>26</v>
      </c>
      <c r="E10" s="28">
        <v>59</v>
      </c>
      <c r="F10" s="29">
        <v>47</v>
      </c>
      <c r="G10" s="27">
        <v>35</v>
      </c>
      <c r="H10" s="30">
        <v>82</v>
      </c>
      <c r="I10" s="155">
        <v>-14</v>
      </c>
      <c r="J10" s="156">
        <v>-9</v>
      </c>
      <c r="K10" s="157">
        <v>-23</v>
      </c>
      <c r="L10" s="24">
        <v>4</v>
      </c>
      <c r="M10" s="25" t="s">
        <v>38</v>
      </c>
      <c r="N10" s="26">
        <v>167</v>
      </c>
      <c r="O10" s="27">
        <v>158</v>
      </c>
      <c r="P10" s="28">
        <v>325</v>
      </c>
      <c r="Q10" s="29">
        <v>12</v>
      </c>
      <c r="R10" s="27">
        <v>17</v>
      </c>
      <c r="S10" s="30">
        <v>29</v>
      </c>
      <c r="T10" s="29">
        <v>73</v>
      </c>
      <c r="U10" s="27">
        <v>50</v>
      </c>
      <c r="V10" s="47">
        <v>123</v>
      </c>
      <c r="W10" s="24">
        <v>4</v>
      </c>
      <c r="X10" s="25" t="s">
        <v>38</v>
      </c>
      <c r="Y10" s="26">
        <v>170</v>
      </c>
      <c r="Z10" s="27">
        <v>148</v>
      </c>
      <c r="AA10" s="28">
        <v>318</v>
      </c>
      <c r="AB10" s="29">
        <v>14</v>
      </c>
      <c r="AC10" s="27">
        <v>12</v>
      </c>
      <c r="AD10" s="30">
        <v>26</v>
      </c>
      <c r="AE10" s="29">
        <v>9</v>
      </c>
      <c r="AF10" s="27">
        <v>6</v>
      </c>
      <c r="AG10" s="47">
        <v>15</v>
      </c>
      <c r="AH10" s="24">
        <v>4</v>
      </c>
      <c r="AI10" s="25" t="s">
        <v>38</v>
      </c>
      <c r="AJ10" s="26">
        <f t="shared" si="0"/>
        <v>252</v>
      </c>
      <c r="AK10" s="27">
        <f t="shared" si="1"/>
        <v>225</v>
      </c>
      <c r="AL10" s="28">
        <f t="shared" si="2"/>
        <v>477</v>
      </c>
      <c r="AM10" s="29">
        <f t="shared" si="3"/>
        <v>193</v>
      </c>
      <c r="AN10" s="27">
        <f t="shared" si="4"/>
        <v>166</v>
      </c>
      <c r="AO10" s="30">
        <f t="shared" si="5"/>
        <v>359</v>
      </c>
      <c r="AP10" s="155">
        <f t="shared" si="6"/>
        <v>59</v>
      </c>
      <c r="AQ10" s="156">
        <f t="shared" si="7"/>
        <v>59</v>
      </c>
      <c r="AR10" s="157">
        <f t="shared" si="8"/>
        <v>118</v>
      </c>
      <c r="AS10" s="24">
        <v>4</v>
      </c>
      <c r="AT10" s="25" t="s">
        <v>38</v>
      </c>
      <c r="AU10" s="170">
        <f t="shared" si="9"/>
        <v>45</v>
      </c>
      <c r="AV10" s="171">
        <f t="shared" si="10"/>
        <v>50</v>
      </c>
      <c r="AW10" s="172">
        <f t="shared" si="11"/>
        <v>95</v>
      </c>
      <c r="AX10" s="75">
        <v>0</v>
      </c>
      <c r="AY10" s="76">
        <v>0</v>
      </c>
      <c r="AZ10" s="77">
        <v>0</v>
      </c>
      <c r="BA10" s="24">
        <v>4</v>
      </c>
      <c r="BB10" s="25" t="s">
        <v>38</v>
      </c>
      <c r="BC10" s="95">
        <v>3304</v>
      </c>
      <c r="BD10" s="96">
        <v>3482</v>
      </c>
      <c r="BE10" s="97">
        <v>6786</v>
      </c>
      <c r="BF10" s="98">
        <v>2955</v>
      </c>
      <c r="BG10" s="85">
        <v>3</v>
      </c>
      <c r="BH10" s="69">
        <f t="shared" si="13"/>
        <v>2.296446700507614</v>
      </c>
      <c r="BI10" s="31">
        <v>13.97</v>
      </c>
      <c r="BJ10" s="32">
        <f t="shared" si="12"/>
        <v>485.7551896921975</v>
      </c>
      <c r="BL10" s="67"/>
    </row>
    <row r="11" spans="1:64" s="23" customFormat="1" ht="12.75">
      <c r="A11" s="24">
        <v>5</v>
      </c>
      <c r="B11" s="25" t="s">
        <v>39</v>
      </c>
      <c r="C11" s="26">
        <v>18</v>
      </c>
      <c r="D11" s="27">
        <v>25</v>
      </c>
      <c r="E11" s="28">
        <v>43</v>
      </c>
      <c r="F11" s="29">
        <v>30</v>
      </c>
      <c r="G11" s="27">
        <v>26</v>
      </c>
      <c r="H11" s="30">
        <v>56</v>
      </c>
      <c r="I11" s="155">
        <v>-12</v>
      </c>
      <c r="J11" s="156">
        <v>-1</v>
      </c>
      <c r="K11" s="157">
        <v>-13</v>
      </c>
      <c r="L11" s="24">
        <v>5</v>
      </c>
      <c r="M11" s="25" t="s">
        <v>39</v>
      </c>
      <c r="N11" s="26">
        <v>159</v>
      </c>
      <c r="O11" s="27">
        <v>173</v>
      </c>
      <c r="P11" s="28">
        <v>332</v>
      </c>
      <c r="Q11" s="29">
        <v>15</v>
      </c>
      <c r="R11" s="27">
        <v>12</v>
      </c>
      <c r="S11" s="30">
        <v>27</v>
      </c>
      <c r="T11" s="29">
        <v>25</v>
      </c>
      <c r="U11" s="27">
        <v>24</v>
      </c>
      <c r="V11" s="47">
        <v>49</v>
      </c>
      <c r="W11" s="24">
        <v>5</v>
      </c>
      <c r="X11" s="25" t="s">
        <v>39</v>
      </c>
      <c r="Y11" s="26">
        <v>113</v>
      </c>
      <c r="Z11" s="27">
        <v>116</v>
      </c>
      <c r="AA11" s="28">
        <v>229</v>
      </c>
      <c r="AB11" s="29">
        <v>6</v>
      </c>
      <c r="AC11" s="27">
        <v>4</v>
      </c>
      <c r="AD11" s="30">
        <v>10</v>
      </c>
      <c r="AE11" s="29">
        <v>29</v>
      </c>
      <c r="AF11" s="27">
        <v>22</v>
      </c>
      <c r="AG11" s="47">
        <v>51</v>
      </c>
      <c r="AH11" s="24">
        <v>5</v>
      </c>
      <c r="AI11" s="25" t="s">
        <v>39</v>
      </c>
      <c r="AJ11" s="26">
        <f t="shared" si="0"/>
        <v>199</v>
      </c>
      <c r="AK11" s="27">
        <f t="shared" si="1"/>
        <v>209</v>
      </c>
      <c r="AL11" s="28">
        <f t="shared" si="2"/>
        <v>408</v>
      </c>
      <c r="AM11" s="29">
        <f t="shared" si="3"/>
        <v>148</v>
      </c>
      <c r="AN11" s="27">
        <f t="shared" si="4"/>
        <v>142</v>
      </c>
      <c r="AO11" s="30">
        <f t="shared" si="5"/>
        <v>290</v>
      </c>
      <c r="AP11" s="155">
        <f t="shared" si="6"/>
        <v>51</v>
      </c>
      <c r="AQ11" s="156">
        <f t="shared" si="7"/>
        <v>67</v>
      </c>
      <c r="AR11" s="157">
        <f t="shared" si="8"/>
        <v>118</v>
      </c>
      <c r="AS11" s="24">
        <v>5</v>
      </c>
      <c r="AT11" s="25" t="s">
        <v>39</v>
      </c>
      <c r="AU11" s="170">
        <f t="shared" si="9"/>
        <v>39</v>
      </c>
      <c r="AV11" s="171">
        <f t="shared" si="10"/>
        <v>66</v>
      </c>
      <c r="AW11" s="172">
        <f t="shared" si="11"/>
        <v>105</v>
      </c>
      <c r="AX11" s="75">
        <v>0</v>
      </c>
      <c r="AY11" s="76">
        <v>0</v>
      </c>
      <c r="AZ11" s="77">
        <v>0</v>
      </c>
      <c r="BA11" s="24">
        <v>5</v>
      </c>
      <c r="BB11" s="25" t="s">
        <v>39</v>
      </c>
      <c r="BC11" s="95">
        <v>2670</v>
      </c>
      <c r="BD11" s="96">
        <v>2781</v>
      </c>
      <c r="BE11" s="97">
        <v>5451</v>
      </c>
      <c r="BF11" s="98">
        <v>2374</v>
      </c>
      <c r="BG11" s="85">
        <v>7</v>
      </c>
      <c r="BH11" s="69">
        <f t="shared" si="13"/>
        <v>2.2961246840775065</v>
      </c>
      <c r="BI11" s="31">
        <v>51.14</v>
      </c>
      <c r="BJ11" s="32">
        <f t="shared" si="12"/>
        <v>106.58975361752053</v>
      </c>
      <c r="BL11" s="67"/>
    </row>
    <row r="12" spans="1:64" s="128" customFormat="1" ht="12.75">
      <c r="A12" s="130">
        <v>6</v>
      </c>
      <c r="B12" s="131" t="s">
        <v>40</v>
      </c>
      <c r="C12" s="132">
        <v>1577</v>
      </c>
      <c r="D12" s="133">
        <v>1494</v>
      </c>
      <c r="E12" s="134">
        <v>3071</v>
      </c>
      <c r="F12" s="135">
        <v>2205</v>
      </c>
      <c r="G12" s="133">
        <v>2628</v>
      </c>
      <c r="H12" s="136">
        <v>4833</v>
      </c>
      <c r="I12" s="158">
        <v>-628</v>
      </c>
      <c r="J12" s="159">
        <v>-1134</v>
      </c>
      <c r="K12" s="160">
        <v>-1762</v>
      </c>
      <c r="L12" s="130">
        <v>6</v>
      </c>
      <c r="M12" s="131" t="s">
        <v>40</v>
      </c>
      <c r="N12" s="132">
        <v>6293</v>
      </c>
      <c r="O12" s="133">
        <v>6016</v>
      </c>
      <c r="P12" s="134">
        <v>12309</v>
      </c>
      <c r="Q12" s="135">
        <v>2295</v>
      </c>
      <c r="R12" s="133">
        <v>2128</v>
      </c>
      <c r="S12" s="136">
        <v>4423</v>
      </c>
      <c r="T12" s="135">
        <v>5372</v>
      </c>
      <c r="U12" s="133">
        <v>3870</v>
      </c>
      <c r="V12" s="137">
        <v>9242</v>
      </c>
      <c r="W12" s="130">
        <v>6</v>
      </c>
      <c r="X12" s="131" t="s">
        <v>40</v>
      </c>
      <c r="Y12" s="132">
        <v>5267</v>
      </c>
      <c r="Z12" s="133">
        <v>5348</v>
      </c>
      <c r="AA12" s="134">
        <v>10615</v>
      </c>
      <c r="AB12" s="135">
        <v>509</v>
      </c>
      <c r="AC12" s="133">
        <v>421</v>
      </c>
      <c r="AD12" s="136">
        <v>930</v>
      </c>
      <c r="AE12" s="135">
        <v>1783</v>
      </c>
      <c r="AF12" s="133">
        <v>1400</v>
      </c>
      <c r="AG12" s="137">
        <v>3183</v>
      </c>
      <c r="AH12" s="130">
        <v>6</v>
      </c>
      <c r="AI12" s="131" t="s">
        <v>40</v>
      </c>
      <c r="AJ12" s="132">
        <f t="shared" si="0"/>
        <v>13960</v>
      </c>
      <c r="AK12" s="133">
        <f t="shared" si="1"/>
        <v>12014</v>
      </c>
      <c r="AL12" s="134">
        <f t="shared" si="2"/>
        <v>25974</v>
      </c>
      <c r="AM12" s="135">
        <f t="shared" si="3"/>
        <v>7559</v>
      </c>
      <c r="AN12" s="133">
        <f t="shared" si="4"/>
        <v>7169</v>
      </c>
      <c r="AO12" s="136">
        <f t="shared" si="5"/>
        <v>14728</v>
      </c>
      <c r="AP12" s="158">
        <f t="shared" si="6"/>
        <v>6401</v>
      </c>
      <c r="AQ12" s="159">
        <f t="shared" si="7"/>
        <v>4845</v>
      </c>
      <c r="AR12" s="160">
        <f t="shared" si="8"/>
        <v>11246</v>
      </c>
      <c r="AS12" s="130">
        <v>6</v>
      </c>
      <c r="AT12" s="131" t="s">
        <v>40</v>
      </c>
      <c r="AU12" s="173">
        <f t="shared" si="9"/>
        <v>5773</v>
      </c>
      <c r="AV12" s="174">
        <f t="shared" si="10"/>
        <v>3711</v>
      </c>
      <c r="AW12" s="175">
        <f t="shared" si="11"/>
        <v>9484</v>
      </c>
      <c r="AX12" s="138">
        <v>0</v>
      </c>
      <c r="AY12" s="139">
        <v>0</v>
      </c>
      <c r="AZ12" s="140">
        <v>0</v>
      </c>
      <c r="BA12" s="130">
        <v>6</v>
      </c>
      <c r="BB12" s="131" t="s">
        <v>40</v>
      </c>
      <c r="BC12" s="141">
        <v>178188</v>
      </c>
      <c r="BD12" s="142">
        <v>202447</v>
      </c>
      <c r="BE12" s="143">
        <v>380635</v>
      </c>
      <c r="BF12" s="144">
        <v>206244</v>
      </c>
      <c r="BG12" s="145">
        <v>357</v>
      </c>
      <c r="BH12" s="146">
        <f t="shared" si="13"/>
        <v>1.8455567192257714</v>
      </c>
      <c r="BI12" s="147">
        <v>140.73</v>
      </c>
      <c r="BJ12" s="148">
        <f t="shared" si="12"/>
        <v>2704.718254814183</v>
      </c>
      <c r="BL12" s="129"/>
    </row>
    <row r="13" spans="1:64" s="23" customFormat="1" ht="12.75">
      <c r="A13" s="24">
        <v>7</v>
      </c>
      <c r="B13" s="25" t="s">
        <v>41</v>
      </c>
      <c r="C13" s="26">
        <v>17</v>
      </c>
      <c r="D13" s="27">
        <v>14</v>
      </c>
      <c r="E13" s="28">
        <v>31</v>
      </c>
      <c r="F13" s="29">
        <v>17</v>
      </c>
      <c r="G13" s="27">
        <v>19</v>
      </c>
      <c r="H13" s="30">
        <v>36</v>
      </c>
      <c r="I13" s="155">
        <v>0</v>
      </c>
      <c r="J13" s="156">
        <v>-5</v>
      </c>
      <c r="K13" s="157">
        <v>-5</v>
      </c>
      <c r="L13" s="24">
        <v>7</v>
      </c>
      <c r="M13" s="25" t="s">
        <v>41</v>
      </c>
      <c r="N13" s="26">
        <v>67</v>
      </c>
      <c r="O13" s="33">
        <v>70</v>
      </c>
      <c r="P13" s="28">
        <v>137</v>
      </c>
      <c r="Q13" s="29">
        <v>6</v>
      </c>
      <c r="R13" s="27">
        <v>10</v>
      </c>
      <c r="S13" s="30">
        <v>16</v>
      </c>
      <c r="T13" s="29">
        <v>2</v>
      </c>
      <c r="U13" s="27">
        <v>1</v>
      </c>
      <c r="V13" s="47">
        <v>3</v>
      </c>
      <c r="W13" s="24">
        <v>7</v>
      </c>
      <c r="X13" s="25" t="s">
        <v>41</v>
      </c>
      <c r="Y13" s="26">
        <v>59</v>
      </c>
      <c r="Z13" s="33">
        <v>57</v>
      </c>
      <c r="AA13" s="28">
        <v>116</v>
      </c>
      <c r="AB13" s="29">
        <v>2</v>
      </c>
      <c r="AC13" s="27">
        <v>7</v>
      </c>
      <c r="AD13" s="30">
        <v>9</v>
      </c>
      <c r="AE13" s="29">
        <v>0</v>
      </c>
      <c r="AF13" s="27">
        <v>0</v>
      </c>
      <c r="AG13" s="47">
        <v>0</v>
      </c>
      <c r="AH13" s="24">
        <v>7</v>
      </c>
      <c r="AI13" s="25" t="s">
        <v>41</v>
      </c>
      <c r="AJ13" s="26">
        <f t="shared" si="0"/>
        <v>75</v>
      </c>
      <c r="AK13" s="33">
        <f t="shared" si="1"/>
        <v>81</v>
      </c>
      <c r="AL13" s="28">
        <f t="shared" si="2"/>
        <v>156</v>
      </c>
      <c r="AM13" s="29">
        <f t="shared" si="3"/>
        <v>61</v>
      </c>
      <c r="AN13" s="27">
        <f t="shared" si="4"/>
        <v>64</v>
      </c>
      <c r="AO13" s="30">
        <f t="shared" si="5"/>
        <v>125</v>
      </c>
      <c r="AP13" s="155">
        <f t="shared" si="6"/>
        <v>14</v>
      </c>
      <c r="AQ13" s="156">
        <f t="shared" si="7"/>
        <v>17</v>
      </c>
      <c r="AR13" s="157">
        <f t="shared" si="8"/>
        <v>31</v>
      </c>
      <c r="AS13" s="24">
        <v>7</v>
      </c>
      <c r="AT13" s="25" t="s">
        <v>41</v>
      </c>
      <c r="AU13" s="170">
        <f t="shared" si="9"/>
        <v>14</v>
      </c>
      <c r="AV13" s="171">
        <f t="shared" si="10"/>
        <v>12</v>
      </c>
      <c r="AW13" s="172">
        <f t="shared" si="11"/>
        <v>26</v>
      </c>
      <c r="AX13" s="75">
        <v>0</v>
      </c>
      <c r="AY13" s="76">
        <v>0</v>
      </c>
      <c r="AZ13" s="77">
        <v>0</v>
      </c>
      <c r="BA13" s="24">
        <v>7</v>
      </c>
      <c r="BB13" s="25" t="s">
        <v>41</v>
      </c>
      <c r="BC13" s="95">
        <v>1642</v>
      </c>
      <c r="BD13" s="96">
        <v>1693</v>
      </c>
      <c r="BE13" s="97">
        <v>3335</v>
      </c>
      <c r="BF13" s="98">
        <v>1434</v>
      </c>
      <c r="BG13" s="85">
        <v>3</v>
      </c>
      <c r="BH13" s="69">
        <f t="shared" si="13"/>
        <v>2.325662482566248</v>
      </c>
      <c r="BI13" s="31">
        <v>29.12</v>
      </c>
      <c r="BJ13" s="32">
        <f t="shared" si="12"/>
        <v>114.52609890109889</v>
      </c>
      <c r="BL13" s="67"/>
    </row>
    <row r="14" spans="1:64" s="23" customFormat="1" ht="12.75">
      <c r="A14" s="24">
        <v>8</v>
      </c>
      <c r="B14" s="25" t="s">
        <v>42</v>
      </c>
      <c r="C14" s="26">
        <v>99</v>
      </c>
      <c r="D14" s="27">
        <v>83</v>
      </c>
      <c r="E14" s="28">
        <v>182</v>
      </c>
      <c r="F14" s="29">
        <v>108</v>
      </c>
      <c r="G14" s="27">
        <v>115</v>
      </c>
      <c r="H14" s="30">
        <v>223</v>
      </c>
      <c r="I14" s="155">
        <v>-9</v>
      </c>
      <c r="J14" s="156">
        <v>-32</v>
      </c>
      <c r="K14" s="157">
        <v>-41</v>
      </c>
      <c r="L14" s="24">
        <v>8</v>
      </c>
      <c r="M14" s="25" t="s">
        <v>42</v>
      </c>
      <c r="N14" s="34">
        <v>345</v>
      </c>
      <c r="O14" s="27">
        <v>307</v>
      </c>
      <c r="P14" s="35">
        <v>652</v>
      </c>
      <c r="Q14" s="29">
        <v>32</v>
      </c>
      <c r="R14" s="27">
        <v>46</v>
      </c>
      <c r="S14" s="30">
        <v>78</v>
      </c>
      <c r="T14" s="29">
        <v>89</v>
      </c>
      <c r="U14" s="27">
        <v>63</v>
      </c>
      <c r="V14" s="47">
        <v>152</v>
      </c>
      <c r="W14" s="24">
        <v>8</v>
      </c>
      <c r="X14" s="25" t="s">
        <v>42</v>
      </c>
      <c r="Y14" s="34">
        <v>305</v>
      </c>
      <c r="Z14" s="27">
        <v>263</v>
      </c>
      <c r="AA14" s="35">
        <v>568</v>
      </c>
      <c r="AB14" s="29">
        <v>9</v>
      </c>
      <c r="AC14" s="27">
        <v>7</v>
      </c>
      <c r="AD14" s="30">
        <v>16</v>
      </c>
      <c r="AE14" s="29">
        <v>65</v>
      </c>
      <c r="AF14" s="27">
        <v>43</v>
      </c>
      <c r="AG14" s="47">
        <v>108</v>
      </c>
      <c r="AH14" s="24">
        <v>8</v>
      </c>
      <c r="AI14" s="25" t="s">
        <v>42</v>
      </c>
      <c r="AJ14" s="34">
        <f t="shared" si="0"/>
        <v>466</v>
      </c>
      <c r="AK14" s="27">
        <f t="shared" si="1"/>
        <v>416</v>
      </c>
      <c r="AL14" s="35">
        <f t="shared" si="2"/>
        <v>882</v>
      </c>
      <c r="AM14" s="29">
        <f t="shared" si="3"/>
        <v>379</v>
      </c>
      <c r="AN14" s="27">
        <f t="shared" si="4"/>
        <v>313</v>
      </c>
      <c r="AO14" s="30">
        <f t="shared" si="5"/>
        <v>692</v>
      </c>
      <c r="AP14" s="155">
        <f t="shared" si="6"/>
        <v>87</v>
      </c>
      <c r="AQ14" s="156">
        <f t="shared" si="7"/>
        <v>103</v>
      </c>
      <c r="AR14" s="157">
        <f t="shared" si="8"/>
        <v>190</v>
      </c>
      <c r="AS14" s="24">
        <v>8</v>
      </c>
      <c r="AT14" s="25" t="s">
        <v>42</v>
      </c>
      <c r="AU14" s="170">
        <f t="shared" si="9"/>
        <v>78</v>
      </c>
      <c r="AV14" s="171">
        <f t="shared" si="10"/>
        <v>71</v>
      </c>
      <c r="AW14" s="172">
        <f t="shared" si="11"/>
        <v>149</v>
      </c>
      <c r="AX14" s="75">
        <v>0</v>
      </c>
      <c r="AY14" s="76">
        <v>0</v>
      </c>
      <c r="AZ14" s="77">
        <v>0</v>
      </c>
      <c r="BA14" s="24">
        <v>8</v>
      </c>
      <c r="BB14" s="25" t="s">
        <v>42</v>
      </c>
      <c r="BC14" s="95">
        <v>8808</v>
      </c>
      <c r="BD14" s="96">
        <v>9364</v>
      </c>
      <c r="BE14" s="97">
        <v>18172</v>
      </c>
      <c r="BF14" s="98">
        <v>7976</v>
      </c>
      <c r="BG14" s="85">
        <v>13</v>
      </c>
      <c r="BH14" s="69">
        <f t="shared" si="13"/>
        <v>2.278335005015045</v>
      </c>
      <c r="BI14" s="31">
        <v>120.14</v>
      </c>
      <c r="BJ14" s="32">
        <f t="shared" si="12"/>
        <v>151.2568669885134</v>
      </c>
      <c r="BL14" s="67"/>
    </row>
    <row r="15" spans="1:64" s="23" customFormat="1" ht="12.75">
      <c r="A15" s="24">
        <v>9</v>
      </c>
      <c r="B15" s="25" t="s">
        <v>43</v>
      </c>
      <c r="C15" s="26">
        <v>63</v>
      </c>
      <c r="D15" s="27">
        <v>65</v>
      </c>
      <c r="E15" s="28">
        <v>128</v>
      </c>
      <c r="F15" s="29">
        <v>53</v>
      </c>
      <c r="G15" s="27">
        <v>47</v>
      </c>
      <c r="H15" s="30">
        <v>100</v>
      </c>
      <c r="I15" s="155">
        <v>10</v>
      </c>
      <c r="J15" s="156">
        <v>18</v>
      </c>
      <c r="K15" s="157">
        <v>28</v>
      </c>
      <c r="L15" s="24">
        <v>9</v>
      </c>
      <c r="M15" s="25" t="s">
        <v>43</v>
      </c>
      <c r="N15" s="26">
        <v>287</v>
      </c>
      <c r="O15" s="16">
        <v>258</v>
      </c>
      <c r="P15" s="28">
        <v>545</v>
      </c>
      <c r="Q15" s="29">
        <v>35</v>
      </c>
      <c r="R15" s="27">
        <v>31</v>
      </c>
      <c r="S15" s="30">
        <v>66</v>
      </c>
      <c r="T15" s="29">
        <v>12</v>
      </c>
      <c r="U15" s="27">
        <v>3</v>
      </c>
      <c r="V15" s="47">
        <v>15</v>
      </c>
      <c r="W15" s="24">
        <v>9</v>
      </c>
      <c r="X15" s="25" t="s">
        <v>43</v>
      </c>
      <c r="Y15" s="26">
        <v>263</v>
      </c>
      <c r="Z15" s="16">
        <v>208</v>
      </c>
      <c r="AA15" s="28">
        <v>471</v>
      </c>
      <c r="AB15" s="29">
        <v>12</v>
      </c>
      <c r="AC15" s="27">
        <v>7</v>
      </c>
      <c r="AD15" s="30">
        <v>19</v>
      </c>
      <c r="AE15" s="29">
        <v>16</v>
      </c>
      <c r="AF15" s="27">
        <v>8</v>
      </c>
      <c r="AG15" s="47">
        <v>24</v>
      </c>
      <c r="AH15" s="24">
        <v>9</v>
      </c>
      <c r="AI15" s="25" t="s">
        <v>43</v>
      </c>
      <c r="AJ15" s="26">
        <f t="shared" si="0"/>
        <v>334</v>
      </c>
      <c r="AK15" s="16">
        <f t="shared" si="1"/>
        <v>292</v>
      </c>
      <c r="AL15" s="28">
        <f t="shared" si="2"/>
        <v>626</v>
      </c>
      <c r="AM15" s="29">
        <f t="shared" si="3"/>
        <v>291</v>
      </c>
      <c r="AN15" s="27">
        <f t="shared" si="4"/>
        <v>223</v>
      </c>
      <c r="AO15" s="30">
        <f t="shared" si="5"/>
        <v>514</v>
      </c>
      <c r="AP15" s="155">
        <f t="shared" si="6"/>
        <v>43</v>
      </c>
      <c r="AQ15" s="156">
        <f t="shared" si="7"/>
        <v>69</v>
      </c>
      <c r="AR15" s="157">
        <f t="shared" si="8"/>
        <v>112</v>
      </c>
      <c r="AS15" s="24">
        <v>9</v>
      </c>
      <c r="AT15" s="25" t="s">
        <v>43</v>
      </c>
      <c r="AU15" s="170">
        <f t="shared" si="9"/>
        <v>53</v>
      </c>
      <c r="AV15" s="171">
        <f t="shared" si="10"/>
        <v>87</v>
      </c>
      <c r="AW15" s="172">
        <f t="shared" si="11"/>
        <v>140</v>
      </c>
      <c r="AX15" s="75">
        <v>0</v>
      </c>
      <c r="AY15" s="76">
        <v>0</v>
      </c>
      <c r="AZ15" s="77">
        <v>0</v>
      </c>
      <c r="BA15" s="24">
        <v>9</v>
      </c>
      <c r="BB15" s="25" t="s">
        <v>43</v>
      </c>
      <c r="BC15" s="95">
        <v>6537</v>
      </c>
      <c r="BD15" s="96">
        <v>6742</v>
      </c>
      <c r="BE15" s="97">
        <v>13279</v>
      </c>
      <c r="BF15" s="98">
        <v>5839</v>
      </c>
      <c r="BG15" s="85">
        <v>3</v>
      </c>
      <c r="BH15" s="69">
        <f t="shared" si="13"/>
        <v>2.2741907860935093</v>
      </c>
      <c r="BI15" s="31">
        <v>41.25</v>
      </c>
      <c r="BJ15" s="32">
        <f t="shared" si="12"/>
        <v>321.91515151515154</v>
      </c>
      <c r="BL15" s="67"/>
    </row>
    <row r="16" spans="1:64" s="23" customFormat="1" ht="12.75">
      <c r="A16" s="24">
        <v>10</v>
      </c>
      <c r="B16" s="25" t="s">
        <v>44</v>
      </c>
      <c r="C16" s="26">
        <v>3</v>
      </c>
      <c r="D16" s="27">
        <v>6</v>
      </c>
      <c r="E16" s="28">
        <v>9</v>
      </c>
      <c r="F16" s="29">
        <v>20</v>
      </c>
      <c r="G16" s="27">
        <v>20</v>
      </c>
      <c r="H16" s="30">
        <v>40</v>
      </c>
      <c r="I16" s="155">
        <v>-17</v>
      </c>
      <c r="J16" s="156">
        <v>-14</v>
      </c>
      <c r="K16" s="157">
        <v>-31</v>
      </c>
      <c r="L16" s="24">
        <v>10</v>
      </c>
      <c r="M16" s="25" t="s">
        <v>44</v>
      </c>
      <c r="N16" s="26">
        <v>23</v>
      </c>
      <c r="O16" s="27">
        <v>27</v>
      </c>
      <c r="P16" s="28">
        <v>50</v>
      </c>
      <c r="Q16" s="29">
        <v>3</v>
      </c>
      <c r="R16" s="27">
        <v>12</v>
      </c>
      <c r="S16" s="30">
        <v>15</v>
      </c>
      <c r="T16" s="29">
        <v>8</v>
      </c>
      <c r="U16" s="27">
        <v>8</v>
      </c>
      <c r="V16" s="47">
        <v>16</v>
      </c>
      <c r="W16" s="24">
        <v>10</v>
      </c>
      <c r="X16" s="25" t="s">
        <v>44</v>
      </c>
      <c r="Y16" s="26">
        <v>35</v>
      </c>
      <c r="Z16" s="27">
        <v>49</v>
      </c>
      <c r="AA16" s="28">
        <v>84</v>
      </c>
      <c r="AB16" s="29">
        <v>0</v>
      </c>
      <c r="AC16" s="27">
        <v>5</v>
      </c>
      <c r="AD16" s="30">
        <v>5</v>
      </c>
      <c r="AE16" s="29">
        <v>7</v>
      </c>
      <c r="AF16" s="27">
        <v>3</v>
      </c>
      <c r="AG16" s="47">
        <v>10</v>
      </c>
      <c r="AH16" s="24">
        <v>10</v>
      </c>
      <c r="AI16" s="25" t="s">
        <v>44</v>
      </c>
      <c r="AJ16" s="26">
        <f t="shared" si="0"/>
        <v>34</v>
      </c>
      <c r="AK16" s="27">
        <f t="shared" si="1"/>
        <v>47</v>
      </c>
      <c r="AL16" s="28">
        <f t="shared" si="2"/>
        <v>81</v>
      </c>
      <c r="AM16" s="29">
        <f t="shared" si="3"/>
        <v>42</v>
      </c>
      <c r="AN16" s="27">
        <f t="shared" si="4"/>
        <v>57</v>
      </c>
      <c r="AO16" s="30">
        <f t="shared" si="5"/>
        <v>99</v>
      </c>
      <c r="AP16" s="155">
        <f t="shared" si="6"/>
        <v>-8</v>
      </c>
      <c r="AQ16" s="156">
        <f t="shared" si="7"/>
        <v>-10</v>
      </c>
      <c r="AR16" s="157">
        <f t="shared" si="8"/>
        <v>-18</v>
      </c>
      <c r="AS16" s="24">
        <v>10</v>
      </c>
      <c r="AT16" s="25" t="s">
        <v>44</v>
      </c>
      <c r="AU16" s="170">
        <f t="shared" si="9"/>
        <v>-25</v>
      </c>
      <c r="AV16" s="171">
        <f t="shared" si="10"/>
        <v>-24</v>
      </c>
      <c r="AW16" s="172">
        <f t="shared" si="11"/>
        <v>-49</v>
      </c>
      <c r="AX16" s="75">
        <v>0</v>
      </c>
      <c r="AY16" s="76">
        <v>0</v>
      </c>
      <c r="AZ16" s="77">
        <v>0</v>
      </c>
      <c r="BA16" s="24">
        <v>10</v>
      </c>
      <c r="BB16" s="25" t="s">
        <v>44</v>
      </c>
      <c r="BC16" s="95">
        <v>966</v>
      </c>
      <c r="BD16" s="96">
        <v>982</v>
      </c>
      <c r="BE16" s="97">
        <v>1948</v>
      </c>
      <c r="BF16" s="98">
        <v>993</v>
      </c>
      <c r="BG16" s="85">
        <v>1</v>
      </c>
      <c r="BH16" s="69">
        <f t="shared" si="13"/>
        <v>1.9617321248741189</v>
      </c>
      <c r="BI16" s="31">
        <v>96.61</v>
      </c>
      <c r="BJ16" s="32">
        <f t="shared" si="12"/>
        <v>20.16354414656868</v>
      </c>
      <c r="BL16" s="67"/>
    </row>
    <row r="17" spans="1:64" s="23" customFormat="1" ht="12.75">
      <c r="A17" s="24">
        <v>11</v>
      </c>
      <c r="B17" s="25" t="s">
        <v>45</v>
      </c>
      <c r="C17" s="26">
        <v>140</v>
      </c>
      <c r="D17" s="27">
        <v>170</v>
      </c>
      <c r="E17" s="28">
        <v>310</v>
      </c>
      <c r="F17" s="29">
        <v>168</v>
      </c>
      <c r="G17" s="27">
        <v>234</v>
      </c>
      <c r="H17" s="30">
        <v>402</v>
      </c>
      <c r="I17" s="155">
        <v>-28</v>
      </c>
      <c r="J17" s="156">
        <v>-64</v>
      </c>
      <c r="K17" s="157">
        <v>-92</v>
      </c>
      <c r="L17" s="24">
        <v>11</v>
      </c>
      <c r="M17" s="25" t="s">
        <v>45</v>
      </c>
      <c r="N17" s="26">
        <v>806</v>
      </c>
      <c r="O17" s="27">
        <v>836</v>
      </c>
      <c r="P17" s="28">
        <v>1642</v>
      </c>
      <c r="Q17" s="29">
        <v>116</v>
      </c>
      <c r="R17" s="27">
        <v>124</v>
      </c>
      <c r="S17" s="30">
        <v>240</v>
      </c>
      <c r="T17" s="29">
        <v>18</v>
      </c>
      <c r="U17" s="27">
        <v>15</v>
      </c>
      <c r="V17" s="47">
        <v>33</v>
      </c>
      <c r="W17" s="24">
        <v>11</v>
      </c>
      <c r="X17" s="25" t="s">
        <v>45</v>
      </c>
      <c r="Y17" s="26">
        <v>763</v>
      </c>
      <c r="Z17" s="27">
        <v>799</v>
      </c>
      <c r="AA17" s="28">
        <v>1562</v>
      </c>
      <c r="AB17" s="29">
        <v>47</v>
      </c>
      <c r="AC17" s="27">
        <v>33</v>
      </c>
      <c r="AD17" s="30">
        <v>80</v>
      </c>
      <c r="AE17" s="29">
        <v>41</v>
      </c>
      <c r="AF17" s="27">
        <v>40</v>
      </c>
      <c r="AG17" s="47">
        <v>81</v>
      </c>
      <c r="AH17" s="24">
        <v>11</v>
      </c>
      <c r="AI17" s="25" t="s">
        <v>45</v>
      </c>
      <c r="AJ17" s="26">
        <f t="shared" si="0"/>
        <v>940</v>
      </c>
      <c r="AK17" s="27">
        <f t="shared" si="1"/>
        <v>975</v>
      </c>
      <c r="AL17" s="28">
        <f t="shared" si="2"/>
        <v>1915</v>
      </c>
      <c r="AM17" s="29">
        <f t="shared" si="3"/>
        <v>851</v>
      </c>
      <c r="AN17" s="27">
        <f t="shared" si="4"/>
        <v>872</v>
      </c>
      <c r="AO17" s="30">
        <f t="shared" si="5"/>
        <v>1723</v>
      </c>
      <c r="AP17" s="155">
        <f t="shared" si="6"/>
        <v>89</v>
      </c>
      <c r="AQ17" s="156">
        <f t="shared" si="7"/>
        <v>103</v>
      </c>
      <c r="AR17" s="157">
        <f t="shared" si="8"/>
        <v>192</v>
      </c>
      <c r="AS17" s="24">
        <v>11</v>
      </c>
      <c r="AT17" s="25" t="s">
        <v>45</v>
      </c>
      <c r="AU17" s="170">
        <f t="shared" si="9"/>
        <v>61</v>
      </c>
      <c r="AV17" s="171">
        <f t="shared" si="10"/>
        <v>39</v>
      </c>
      <c r="AW17" s="172">
        <f t="shared" si="11"/>
        <v>100</v>
      </c>
      <c r="AX17" s="75">
        <v>0</v>
      </c>
      <c r="AY17" s="76">
        <v>0</v>
      </c>
      <c r="AZ17" s="77">
        <v>0</v>
      </c>
      <c r="BA17" s="24">
        <v>11</v>
      </c>
      <c r="BB17" s="25" t="s">
        <v>45</v>
      </c>
      <c r="BC17" s="95">
        <v>16570</v>
      </c>
      <c r="BD17" s="96">
        <v>18758</v>
      </c>
      <c r="BE17" s="97">
        <v>35328</v>
      </c>
      <c r="BF17" s="98">
        <v>17672</v>
      </c>
      <c r="BG17" s="85">
        <v>18</v>
      </c>
      <c r="BH17" s="69">
        <f t="shared" si="13"/>
        <v>1.9990946129470348</v>
      </c>
      <c r="BI17" s="31">
        <v>17.37</v>
      </c>
      <c r="BJ17" s="32">
        <f t="shared" si="12"/>
        <v>2033.851468048359</v>
      </c>
      <c r="BL17" s="67"/>
    </row>
    <row r="18" spans="1:64" s="23" customFormat="1" ht="12.75">
      <c r="A18" s="24">
        <v>12</v>
      </c>
      <c r="B18" s="25" t="s">
        <v>46</v>
      </c>
      <c r="C18" s="26">
        <v>19</v>
      </c>
      <c r="D18" s="27">
        <v>18</v>
      </c>
      <c r="E18" s="28">
        <v>37</v>
      </c>
      <c r="F18" s="29">
        <v>21</v>
      </c>
      <c r="G18" s="27">
        <v>6</v>
      </c>
      <c r="H18" s="30">
        <v>27</v>
      </c>
      <c r="I18" s="155">
        <v>-2</v>
      </c>
      <c r="J18" s="156">
        <v>12</v>
      </c>
      <c r="K18" s="157">
        <v>10</v>
      </c>
      <c r="L18" s="24">
        <v>12</v>
      </c>
      <c r="M18" s="25" t="s">
        <v>46</v>
      </c>
      <c r="N18" s="26">
        <v>66</v>
      </c>
      <c r="O18" s="27">
        <v>76</v>
      </c>
      <c r="P18" s="28">
        <v>142</v>
      </c>
      <c r="Q18" s="29">
        <v>7</v>
      </c>
      <c r="R18" s="27">
        <v>11</v>
      </c>
      <c r="S18" s="30">
        <v>18</v>
      </c>
      <c r="T18" s="29">
        <v>10</v>
      </c>
      <c r="U18" s="27">
        <v>6</v>
      </c>
      <c r="V18" s="47">
        <v>16</v>
      </c>
      <c r="W18" s="24">
        <v>12</v>
      </c>
      <c r="X18" s="25" t="s">
        <v>46</v>
      </c>
      <c r="Y18" s="26">
        <v>73</v>
      </c>
      <c r="Z18" s="27">
        <v>80</v>
      </c>
      <c r="AA18" s="28">
        <v>153</v>
      </c>
      <c r="AB18" s="29">
        <v>1</v>
      </c>
      <c r="AC18" s="27">
        <v>1</v>
      </c>
      <c r="AD18" s="30">
        <v>2</v>
      </c>
      <c r="AE18" s="29">
        <v>9</v>
      </c>
      <c r="AF18" s="27">
        <v>6</v>
      </c>
      <c r="AG18" s="47">
        <v>15</v>
      </c>
      <c r="AH18" s="24">
        <v>12</v>
      </c>
      <c r="AI18" s="25" t="s">
        <v>46</v>
      </c>
      <c r="AJ18" s="26">
        <f t="shared" si="0"/>
        <v>83</v>
      </c>
      <c r="AK18" s="27">
        <f t="shared" si="1"/>
        <v>93</v>
      </c>
      <c r="AL18" s="28">
        <f t="shared" si="2"/>
        <v>176</v>
      </c>
      <c r="AM18" s="29">
        <f t="shared" si="3"/>
        <v>83</v>
      </c>
      <c r="AN18" s="27">
        <f t="shared" si="4"/>
        <v>87</v>
      </c>
      <c r="AO18" s="30">
        <f t="shared" si="5"/>
        <v>170</v>
      </c>
      <c r="AP18" s="155">
        <f t="shared" si="6"/>
        <v>0</v>
      </c>
      <c r="AQ18" s="156">
        <f t="shared" si="7"/>
        <v>6</v>
      </c>
      <c r="AR18" s="157">
        <f t="shared" si="8"/>
        <v>6</v>
      </c>
      <c r="AS18" s="24">
        <v>12</v>
      </c>
      <c r="AT18" s="25" t="s">
        <v>46</v>
      </c>
      <c r="AU18" s="170">
        <f t="shared" si="9"/>
        <v>-2</v>
      </c>
      <c r="AV18" s="171">
        <f t="shared" si="10"/>
        <v>18</v>
      </c>
      <c r="AW18" s="172">
        <f t="shared" si="11"/>
        <v>16</v>
      </c>
      <c r="AX18" s="75">
        <v>0</v>
      </c>
      <c r="AY18" s="76">
        <v>0</v>
      </c>
      <c r="AZ18" s="77">
        <v>0</v>
      </c>
      <c r="BA18" s="24">
        <v>12</v>
      </c>
      <c r="BB18" s="25" t="s">
        <v>46</v>
      </c>
      <c r="BC18" s="95">
        <v>1719</v>
      </c>
      <c r="BD18" s="96">
        <v>1757</v>
      </c>
      <c r="BE18" s="97">
        <v>3476</v>
      </c>
      <c r="BF18" s="98">
        <v>1491</v>
      </c>
      <c r="BG18" s="85">
        <v>2</v>
      </c>
      <c r="BH18" s="69">
        <f t="shared" si="13"/>
        <v>2.3313212608987257</v>
      </c>
      <c r="BI18" s="31">
        <v>81.96</v>
      </c>
      <c r="BJ18" s="32">
        <f t="shared" si="12"/>
        <v>42.410932162030264</v>
      </c>
      <c r="BL18" s="67"/>
    </row>
    <row r="19" spans="1:64" s="23" customFormat="1" ht="12.75">
      <c r="A19" s="24">
        <v>13</v>
      </c>
      <c r="B19" s="25" t="s">
        <v>47</v>
      </c>
      <c r="C19" s="26">
        <v>8</v>
      </c>
      <c r="D19" s="27">
        <v>3</v>
      </c>
      <c r="E19" s="28">
        <v>11</v>
      </c>
      <c r="F19" s="29">
        <v>13</v>
      </c>
      <c r="G19" s="27">
        <v>12</v>
      </c>
      <c r="H19" s="30">
        <v>25</v>
      </c>
      <c r="I19" s="155">
        <v>-5</v>
      </c>
      <c r="J19" s="156">
        <v>-9</v>
      </c>
      <c r="K19" s="157">
        <v>-14</v>
      </c>
      <c r="L19" s="24">
        <v>13</v>
      </c>
      <c r="M19" s="25" t="s">
        <v>47</v>
      </c>
      <c r="N19" s="26">
        <v>42</v>
      </c>
      <c r="O19" s="27">
        <v>24</v>
      </c>
      <c r="P19" s="28">
        <v>66</v>
      </c>
      <c r="Q19" s="29">
        <v>5</v>
      </c>
      <c r="R19" s="27">
        <v>7</v>
      </c>
      <c r="S19" s="30">
        <v>12</v>
      </c>
      <c r="T19" s="29">
        <v>1</v>
      </c>
      <c r="U19" s="27">
        <v>0</v>
      </c>
      <c r="V19" s="47">
        <v>1</v>
      </c>
      <c r="W19" s="24">
        <v>13</v>
      </c>
      <c r="X19" s="25" t="s">
        <v>47</v>
      </c>
      <c r="Y19" s="26">
        <v>41</v>
      </c>
      <c r="Z19" s="27">
        <v>34</v>
      </c>
      <c r="AA19" s="28">
        <v>75</v>
      </c>
      <c r="AB19" s="29">
        <v>0</v>
      </c>
      <c r="AC19" s="27">
        <v>0</v>
      </c>
      <c r="AD19" s="30">
        <v>0</v>
      </c>
      <c r="AE19" s="29">
        <v>4</v>
      </c>
      <c r="AF19" s="27">
        <v>3</v>
      </c>
      <c r="AG19" s="47">
        <v>7</v>
      </c>
      <c r="AH19" s="24">
        <v>13</v>
      </c>
      <c r="AI19" s="25" t="s">
        <v>47</v>
      </c>
      <c r="AJ19" s="26">
        <f t="shared" si="0"/>
        <v>48</v>
      </c>
      <c r="AK19" s="27">
        <f t="shared" si="1"/>
        <v>31</v>
      </c>
      <c r="AL19" s="28">
        <f t="shared" si="2"/>
        <v>79</v>
      </c>
      <c r="AM19" s="29">
        <f t="shared" si="3"/>
        <v>45</v>
      </c>
      <c r="AN19" s="27">
        <f t="shared" si="4"/>
        <v>37</v>
      </c>
      <c r="AO19" s="30">
        <f t="shared" si="5"/>
        <v>82</v>
      </c>
      <c r="AP19" s="155">
        <f t="shared" si="6"/>
        <v>3</v>
      </c>
      <c r="AQ19" s="156">
        <f t="shared" si="7"/>
        <v>-6</v>
      </c>
      <c r="AR19" s="157">
        <f t="shared" si="8"/>
        <v>-3</v>
      </c>
      <c r="AS19" s="24">
        <v>13</v>
      </c>
      <c r="AT19" s="25" t="s">
        <v>47</v>
      </c>
      <c r="AU19" s="170">
        <f t="shared" si="9"/>
        <v>-2</v>
      </c>
      <c r="AV19" s="171">
        <f t="shared" si="10"/>
        <v>-15</v>
      </c>
      <c r="AW19" s="172">
        <f t="shared" si="11"/>
        <v>-17</v>
      </c>
      <c r="AX19" s="75">
        <v>0</v>
      </c>
      <c r="AY19" s="76">
        <v>0</v>
      </c>
      <c r="AZ19" s="77">
        <v>0</v>
      </c>
      <c r="BA19" s="24">
        <v>13</v>
      </c>
      <c r="BB19" s="25" t="s">
        <v>47</v>
      </c>
      <c r="BC19" s="95">
        <v>974</v>
      </c>
      <c r="BD19" s="96">
        <v>942</v>
      </c>
      <c r="BE19" s="97">
        <v>1916</v>
      </c>
      <c r="BF19" s="98">
        <v>1016</v>
      </c>
      <c r="BG19" s="85">
        <v>0</v>
      </c>
      <c r="BH19" s="69">
        <f t="shared" si="13"/>
        <v>1.8858267716535433</v>
      </c>
      <c r="BI19" s="31">
        <v>45.25</v>
      </c>
      <c r="BJ19" s="32">
        <f t="shared" si="12"/>
        <v>42.34254143646409</v>
      </c>
      <c r="BL19" s="67"/>
    </row>
    <row r="20" spans="1:64" s="23" customFormat="1" ht="12.75">
      <c r="A20" s="24">
        <v>14</v>
      </c>
      <c r="B20" s="25" t="s">
        <v>48</v>
      </c>
      <c r="C20" s="26">
        <v>1</v>
      </c>
      <c r="D20" s="27">
        <v>5</v>
      </c>
      <c r="E20" s="28">
        <v>6</v>
      </c>
      <c r="F20" s="29">
        <v>8</v>
      </c>
      <c r="G20" s="27">
        <v>7</v>
      </c>
      <c r="H20" s="30">
        <v>15</v>
      </c>
      <c r="I20" s="155">
        <v>-7</v>
      </c>
      <c r="J20" s="156">
        <v>-2</v>
      </c>
      <c r="K20" s="157">
        <v>-9</v>
      </c>
      <c r="L20" s="24">
        <v>14</v>
      </c>
      <c r="M20" s="25" t="s">
        <v>48</v>
      </c>
      <c r="N20" s="26">
        <v>18</v>
      </c>
      <c r="O20" s="27">
        <v>20</v>
      </c>
      <c r="P20" s="28">
        <v>38</v>
      </c>
      <c r="Q20" s="29">
        <v>6</v>
      </c>
      <c r="R20" s="27">
        <v>5</v>
      </c>
      <c r="S20" s="30">
        <v>11</v>
      </c>
      <c r="T20" s="29">
        <v>12</v>
      </c>
      <c r="U20" s="27">
        <v>4</v>
      </c>
      <c r="V20" s="47">
        <v>16</v>
      </c>
      <c r="W20" s="24">
        <v>14</v>
      </c>
      <c r="X20" s="25" t="s">
        <v>48</v>
      </c>
      <c r="Y20" s="26">
        <v>22</v>
      </c>
      <c r="Z20" s="27">
        <v>21</v>
      </c>
      <c r="AA20" s="28">
        <v>43</v>
      </c>
      <c r="AB20" s="29">
        <v>3</v>
      </c>
      <c r="AC20" s="27">
        <v>2</v>
      </c>
      <c r="AD20" s="30">
        <v>5</v>
      </c>
      <c r="AE20" s="29">
        <v>7</v>
      </c>
      <c r="AF20" s="27">
        <v>5</v>
      </c>
      <c r="AG20" s="47">
        <v>12</v>
      </c>
      <c r="AH20" s="24">
        <v>14</v>
      </c>
      <c r="AI20" s="25" t="s">
        <v>48</v>
      </c>
      <c r="AJ20" s="26">
        <f t="shared" si="0"/>
        <v>36</v>
      </c>
      <c r="AK20" s="27">
        <f t="shared" si="1"/>
        <v>29</v>
      </c>
      <c r="AL20" s="28">
        <f t="shared" si="2"/>
        <v>65</v>
      </c>
      <c r="AM20" s="29">
        <f t="shared" si="3"/>
        <v>32</v>
      </c>
      <c r="AN20" s="27">
        <f t="shared" si="4"/>
        <v>28</v>
      </c>
      <c r="AO20" s="30">
        <f t="shared" si="5"/>
        <v>60</v>
      </c>
      <c r="AP20" s="155">
        <f t="shared" si="6"/>
        <v>4</v>
      </c>
      <c r="AQ20" s="156">
        <f t="shared" si="7"/>
        <v>1</v>
      </c>
      <c r="AR20" s="157">
        <f t="shared" si="8"/>
        <v>5</v>
      </c>
      <c r="AS20" s="24">
        <v>14</v>
      </c>
      <c r="AT20" s="25" t="s">
        <v>48</v>
      </c>
      <c r="AU20" s="170">
        <f t="shared" si="9"/>
        <v>-3</v>
      </c>
      <c r="AV20" s="171">
        <f t="shared" si="10"/>
        <v>-1</v>
      </c>
      <c r="AW20" s="172">
        <f t="shared" si="11"/>
        <v>-4</v>
      </c>
      <c r="AX20" s="75">
        <v>0</v>
      </c>
      <c r="AY20" s="76">
        <v>0</v>
      </c>
      <c r="AZ20" s="77">
        <v>0</v>
      </c>
      <c r="BA20" s="24">
        <v>14</v>
      </c>
      <c r="BB20" s="25" t="s">
        <v>48</v>
      </c>
      <c r="BC20" s="95">
        <v>579</v>
      </c>
      <c r="BD20" s="96">
        <v>636</v>
      </c>
      <c r="BE20" s="97">
        <v>1215</v>
      </c>
      <c r="BF20" s="98">
        <v>588</v>
      </c>
      <c r="BG20" s="85">
        <v>5</v>
      </c>
      <c r="BH20" s="69">
        <f t="shared" si="13"/>
        <v>2.066326530612245</v>
      </c>
      <c r="BI20" s="31">
        <v>52.56</v>
      </c>
      <c r="BJ20" s="32">
        <f t="shared" si="12"/>
        <v>23.116438356164384</v>
      </c>
      <c r="BL20" s="67"/>
    </row>
    <row r="21" spans="1:64" s="23" customFormat="1" ht="12.75">
      <c r="A21" s="24">
        <v>15</v>
      </c>
      <c r="B21" s="25" t="s">
        <v>49</v>
      </c>
      <c r="C21" s="26">
        <v>9</v>
      </c>
      <c r="D21" s="27">
        <v>14</v>
      </c>
      <c r="E21" s="28">
        <v>23</v>
      </c>
      <c r="F21" s="29">
        <v>28</v>
      </c>
      <c r="G21" s="27">
        <v>24</v>
      </c>
      <c r="H21" s="30">
        <v>52</v>
      </c>
      <c r="I21" s="155">
        <v>-19</v>
      </c>
      <c r="J21" s="156">
        <v>-10</v>
      </c>
      <c r="K21" s="157">
        <v>-29</v>
      </c>
      <c r="L21" s="24">
        <v>15</v>
      </c>
      <c r="M21" s="25" t="s">
        <v>49</v>
      </c>
      <c r="N21" s="26">
        <v>61</v>
      </c>
      <c r="O21" s="27">
        <v>69</v>
      </c>
      <c r="P21" s="28">
        <v>130</v>
      </c>
      <c r="Q21" s="29">
        <v>2</v>
      </c>
      <c r="R21" s="27">
        <v>12</v>
      </c>
      <c r="S21" s="30">
        <v>14</v>
      </c>
      <c r="T21" s="29">
        <v>1</v>
      </c>
      <c r="U21" s="27">
        <v>0</v>
      </c>
      <c r="V21" s="47">
        <v>1</v>
      </c>
      <c r="W21" s="24">
        <v>15</v>
      </c>
      <c r="X21" s="25" t="s">
        <v>49</v>
      </c>
      <c r="Y21" s="26">
        <v>65</v>
      </c>
      <c r="Z21" s="27">
        <v>66</v>
      </c>
      <c r="AA21" s="28">
        <v>131</v>
      </c>
      <c r="AB21" s="29">
        <v>4</v>
      </c>
      <c r="AC21" s="27">
        <v>3</v>
      </c>
      <c r="AD21" s="30">
        <v>7</v>
      </c>
      <c r="AE21" s="29">
        <v>7</v>
      </c>
      <c r="AF21" s="27">
        <v>5</v>
      </c>
      <c r="AG21" s="47">
        <v>12</v>
      </c>
      <c r="AH21" s="24">
        <v>15</v>
      </c>
      <c r="AI21" s="25" t="s">
        <v>49</v>
      </c>
      <c r="AJ21" s="26">
        <f t="shared" si="0"/>
        <v>64</v>
      </c>
      <c r="AK21" s="27">
        <f t="shared" si="1"/>
        <v>81</v>
      </c>
      <c r="AL21" s="28">
        <f t="shared" si="2"/>
        <v>145</v>
      </c>
      <c r="AM21" s="29">
        <f t="shared" si="3"/>
        <v>76</v>
      </c>
      <c r="AN21" s="27">
        <f t="shared" si="4"/>
        <v>74</v>
      </c>
      <c r="AO21" s="30">
        <f t="shared" si="5"/>
        <v>150</v>
      </c>
      <c r="AP21" s="155">
        <f t="shared" si="6"/>
        <v>-12</v>
      </c>
      <c r="AQ21" s="156">
        <f t="shared" si="7"/>
        <v>7</v>
      </c>
      <c r="AR21" s="157">
        <f t="shared" si="8"/>
        <v>-5</v>
      </c>
      <c r="AS21" s="24">
        <v>15</v>
      </c>
      <c r="AT21" s="25" t="s">
        <v>49</v>
      </c>
      <c r="AU21" s="170">
        <f t="shared" si="9"/>
        <v>-31</v>
      </c>
      <c r="AV21" s="171">
        <f t="shared" si="10"/>
        <v>-3</v>
      </c>
      <c r="AW21" s="172">
        <f t="shared" si="11"/>
        <v>-34</v>
      </c>
      <c r="AX21" s="75">
        <v>0</v>
      </c>
      <c r="AY21" s="76">
        <v>0</v>
      </c>
      <c r="AZ21" s="77">
        <v>0</v>
      </c>
      <c r="BA21" s="24">
        <v>15</v>
      </c>
      <c r="BB21" s="25" t="s">
        <v>49</v>
      </c>
      <c r="BC21" s="95">
        <v>1694</v>
      </c>
      <c r="BD21" s="96">
        <v>1742</v>
      </c>
      <c r="BE21" s="97">
        <v>3436</v>
      </c>
      <c r="BF21" s="98">
        <v>1628</v>
      </c>
      <c r="BG21" s="85">
        <v>1</v>
      </c>
      <c r="BH21" s="69">
        <f t="shared" si="13"/>
        <v>2.1105651105651106</v>
      </c>
      <c r="BI21" s="31">
        <v>47.45</v>
      </c>
      <c r="BJ21" s="32">
        <f t="shared" si="12"/>
        <v>72.41306638566913</v>
      </c>
      <c r="BL21" s="67"/>
    </row>
    <row r="22" spans="1:64" s="23" customFormat="1" ht="12.75">
      <c r="A22" s="24">
        <v>16</v>
      </c>
      <c r="B22" s="25" t="s">
        <v>50</v>
      </c>
      <c r="C22" s="26">
        <v>17</v>
      </c>
      <c r="D22" s="27">
        <v>17</v>
      </c>
      <c r="E22" s="28">
        <v>34</v>
      </c>
      <c r="F22" s="29">
        <v>17</v>
      </c>
      <c r="G22" s="27">
        <v>19</v>
      </c>
      <c r="H22" s="30">
        <v>36</v>
      </c>
      <c r="I22" s="155">
        <v>0</v>
      </c>
      <c r="J22" s="156">
        <v>-2</v>
      </c>
      <c r="K22" s="157">
        <v>-2</v>
      </c>
      <c r="L22" s="24">
        <v>16</v>
      </c>
      <c r="M22" s="25" t="s">
        <v>50</v>
      </c>
      <c r="N22" s="26">
        <v>94</v>
      </c>
      <c r="O22" s="27">
        <v>96</v>
      </c>
      <c r="P22" s="28">
        <v>190</v>
      </c>
      <c r="Q22" s="29">
        <v>13</v>
      </c>
      <c r="R22" s="27">
        <v>11</v>
      </c>
      <c r="S22" s="30">
        <v>24</v>
      </c>
      <c r="T22" s="29">
        <v>15</v>
      </c>
      <c r="U22" s="27">
        <v>13</v>
      </c>
      <c r="V22" s="47">
        <v>28</v>
      </c>
      <c r="W22" s="24">
        <v>16</v>
      </c>
      <c r="X22" s="25" t="s">
        <v>50</v>
      </c>
      <c r="Y22" s="26">
        <v>86</v>
      </c>
      <c r="Z22" s="27">
        <v>85</v>
      </c>
      <c r="AA22" s="28">
        <v>171</v>
      </c>
      <c r="AB22" s="29">
        <v>5</v>
      </c>
      <c r="AC22" s="27">
        <v>6</v>
      </c>
      <c r="AD22" s="30">
        <v>11</v>
      </c>
      <c r="AE22" s="29">
        <v>0</v>
      </c>
      <c r="AF22" s="27">
        <v>1</v>
      </c>
      <c r="AG22" s="47">
        <v>1</v>
      </c>
      <c r="AH22" s="24">
        <v>16</v>
      </c>
      <c r="AI22" s="25" t="s">
        <v>50</v>
      </c>
      <c r="AJ22" s="26">
        <f t="shared" si="0"/>
        <v>122</v>
      </c>
      <c r="AK22" s="27">
        <f t="shared" si="1"/>
        <v>120</v>
      </c>
      <c r="AL22" s="28">
        <f t="shared" si="2"/>
        <v>242</v>
      </c>
      <c r="AM22" s="29">
        <f t="shared" si="3"/>
        <v>91</v>
      </c>
      <c r="AN22" s="27">
        <f t="shared" si="4"/>
        <v>92</v>
      </c>
      <c r="AO22" s="30">
        <f t="shared" si="5"/>
        <v>183</v>
      </c>
      <c r="AP22" s="155">
        <f t="shared" si="6"/>
        <v>31</v>
      </c>
      <c r="AQ22" s="156">
        <f t="shared" si="7"/>
        <v>28</v>
      </c>
      <c r="AR22" s="157">
        <f t="shared" si="8"/>
        <v>59</v>
      </c>
      <c r="AS22" s="24">
        <v>16</v>
      </c>
      <c r="AT22" s="25" t="s">
        <v>50</v>
      </c>
      <c r="AU22" s="170">
        <f t="shared" si="9"/>
        <v>31</v>
      </c>
      <c r="AV22" s="171">
        <f t="shared" si="10"/>
        <v>26</v>
      </c>
      <c r="AW22" s="172">
        <f t="shared" si="11"/>
        <v>57</v>
      </c>
      <c r="AX22" s="75">
        <v>0</v>
      </c>
      <c r="AY22" s="76">
        <v>0</v>
      </c>
      <c r="AZ22" s="77">
        <v>0</v>
      </c>
      <c r="BA22" s="24">
        <v>16</v>
      </c>
      <c r="BB22" s="25" t="s">
        <v>50</v>
      </c>
      <c r="BC22" s="95">
        <v>2142</v>
      </c>
      <c r="BD22" s="96">
        <v>2218</v>
      </c>
      <c r="BE22" s="97">
        <v>4360</v>
      </c>
      <c r="BF22" s="98">
        <v>1845</v>
      </c>
      <c r="BG22" s="85">
        <v>2</v>
      </c>
      <c r="BH22" s="69">
        <f t="shared" si="13"/>
        <v>2.3631436314363143</v>
      </c>
      <c r="BI22" s="31">
        <v>28.55</v>
      </c>
      <c r="BJ22" s="32">
        <f t="shared" si="12"/>
        <v>152.71453590192644</v>
      </c>
      <c r="BL22" s="67"/>
    </row>
    <row r="23" spans="1:64" s="23" customFormat="1" ht="12.75">
      <c r="A23" s="24">
        <v>17</v>
      </c>
      <c r="B23" s="25" t="s">
        <v>51</v>
      </c>
      <c r="C23" s="26">
        <v>39</v>
      </c>
      <c r="D23" s="27">
        <v>32</v>
      </c>
      <c r="E23" s="28">
        <v>71</v>
      </c>
      <c r="F23" s="29">
        <v>26</v>
      </c>
      <c r="G23" s="27">
        <v>29</v>
      </c>
      <c r="H23" s="30">
        <v>55</v>
      </c>
      <c r="I23" s="155">
        <v>13</v>
      </c>
      <c r="J23" s="156">
        <v>3</v>
      </c>
      <c r="K23" s="157">
        <v>16</v>
      </c>
      <c r="L23" s="24">
        <v>17</v>
      </c>
      <c r="M23" s="25" t="s">
        <v>51</v>
      </c>
      <c r="N23" s="26">
        <v>141</v>
      </c>
      <c r="O23" s="27">
        <v>126</v>
      </c>
      <c r="P23" s="28">
        <v>267</v>
      </c>
      <c r="Q23" s="29">
        <v>15</v>
      </c>
      <c r="R23" s="27">
        <v>14</v>
      </c>
      <c r="S23" s="30">
        <v>29</v>
      </c>
      <c r="T23" s="29">
        <v>36</v>
      </c>
      <c r="U23" s="27">
        <v>30</v>
      </c>
      <c r="V23" s="47">
        <v>66</v>
      </c>
      <c r="W23" s="24">
        <v>17</v>
      </c>
      <c r="X23" s="25" t="s">
        <v>51</v>
      </c>
      <c r="Y23" s="26">
        <v>147</v>
      </c>
      <c r="Z23" s="27">
        <v>146</v>
      </c>
      <c r="AA23" s="28">
        <v>293</v>
      </c>
      <c r="AB23" s="29">
        <v>5</v>
      </c>
      <c r="AC23" s="27">
        <v>7</v>
      </c>
      <c r="AD23" s="30">
        <v>12</v>
      </c>
      <c r="AE23" s="29">
        <v>19</v>
      </c>
      <c r="AF23" s="27">
        <v>16</v>
      </c>
      <c r="AG23" s="47">
        <v>35</v>
      </c>
      <c r="AH23" s="24">
        <v>17</v>
      </c>
      <c r="AI23" s="25" t="s">
        <v>51</v>
      </c>
      <c r="AJ23" s="26">
        <f t="shared" si="0"/>
        <v>192</v>
      </c>
      <c r="AK23" s="27">
        <f t="shared" si="1"/>
        <v>170</v>
      </c>
      <c r="AL23" s="28">
        <f t="shared" si="2"/>
        <v>362</v>
      </c>
      <c r="AM23" s="29">
        <f t="shared" si="3"/>
        <v>171</v>
      </c>
      <c r="AN23" s="27">
        <f t="shared" si="4"/>
        <v>169</v>
      </c>
      <c r="AO23" s="30">
        <f t="shared" si="5"/>
        <v>340</v>
      </c>
      <c r="AP23" s="155">
        <f t="shared" si="6"/>
        <v>21</v>
      </c>
      <c r="AQ23" s="156">
        <f t="shared" si="7"/>
        <v>1</v>
      </c>
      <c r="AR23" s="157">
        <f t="shared" si="8"/>
        <v>22</v>
      </c>
      <c r="AS23" s="24">
        <v>17</v>
      </c>
      <c r="AT23" s="25" t="s">
        <v>51</v>
      </c>
      <c r="AU23" s="170">
        <f t="shared" si="9"/>
        <v>34</v>
      </c>
      <c r="AV23" s="171">
        <f t="shared" si="10"/>
        <v>4</v>
      </c>
      <c r="AW23" s="172">
        <f t="shared" si="11"/>
        <v>38</v>
      </c>
      <c r="AX23" s="75">
        <v>0</v>
      </c>
      <c r="AY23" s="76">
        <v>0</v>
      </c>
      <c r="AZ23" s="77">
        <v>0</v>
      </c>
      <c r="BA23" s="24">
        <v>17</v>
      </c>
      <c r="BB23" s="25" t="s">
        <v>51</v>
      </c>
      <c r="BC23" s="95">
        <v>3290</v>
      </c>
      <c r="BD23" s="96">
        <v>3225</v>
      </c>
      <c r="BE23" s="97">
        <v>6515</v>
      </c>
      <c r="BF23" s="98">
        <v>2766</v>
      </c>
      <c r="BG23" s="85">
        <v>2</v>
      </c>
      <c r="BH23" s="69">
        <f t="shared" si="13"/>
        <v>2.3553868402024585</v>
      </c>
      <c r="BI23" s="31">
        <v>29.07</v>
      </c>
      <c r="BJ23" s="32">
        <f t="shared" si="12"/>
        <v>224.1142070863433</v>
      </c>
      <c r="BL23" s="67"/>
    </row>
    <row r="24" spans="1:64" s="23" customFormat="1" ht="12.75">
      <c r="A24" s="24">
        <v>18</v>
      </c>
      <c r="B24" s="25" t="s">
        <v>52</v>
      </c>
      <c r="C24" s="26">
        <v>18</v>
      </c>
      <c r="D24" s="27">
        <v>17</v>
      </c>
      <c r="E24" s="28">
        <v>35</v>
      </c>
      <c r="F24" s="29">
        <v>24</v>
      </c>
      <c r="G24" s="27">
        <v>31</v>
      </c>
      <c r="H24" s="30">
        <v>55</v>
      </c>
      <c r="I24" s="155">
        <v>-6</v>
      </c>
      <c r="J24" s="156">
        <v>-14</v>
      </c>
      <c r="K24" s="157">
        <v>-20</v>
      </c>
      <c r="L24" s="24">
        <v>18</v>
      </c>
      <c r="M24" s="25" t="s">
        <v>52</v>
      </c>
      <c r="N24" s="26">
        <v>112</v>
      </c>
      <c r="O24" s="27">
        <v>118</v>
      </c>
      <c r="P24" s="28">
        <v>230</v>
      </c>
      <c r="Q24" s="29">
        <v>8</v>
      </c>
      <c r="R24" s="27">
        <v>12</v>
      </c>
      <c r="S24" s="30">
        <v>20</v>
      </c>
      <c r="T24" s="29">
        <v>7</v>
      </c>
      <c r="U24" s="27">
        <v>1</v>
      </c>
      <c r="V24" s="47">
        <v>8</v>
      </c>
      <c r="W24" s="24">
        <v>18</v>
      </c>
      <c r="X24" s="25" t="s">
        <v>52</v>
      </c>
      <c r="Y24" s="26">
        <v>124</v>
      </c>
      <c r="Z24" s="27">
        <v>123</v>
      </c>
      <c r="AA24" s="28">
        <v>247</v>
      </c>
      <c r="AB24" s="29">
        <v>3</v>
      </c>
      <c r="AC24" s="27">
        <v>4</v>
      </c>
      <c r="AD24" s="30">
        <v>7</v>
      </c>
      <c r="AE24" s="29">
        <v>10</v>
      </c>
      <c r="AF24" s="27">
        <v>7</v>
      </c>
      <c r="AG24" s="47">
        <v>17</v>
      </c>
      <c r="AH24" s="24">
        <v>18</v>
      </c>
      <c r="AI24" s="25" t="s">
        <v>52</v>
      </c>
      <c r="AJ24" s="26">
        <f t="shared" si="0"/>
        <v>127</v>
      </c>
      <c r="AK24" s="27">
        <f t="shared" si="1"/>
        <v>131</v>
      </c>
      <c r="AL24" s="28">
        <f t="shared" si="2"/>
        <v>258</v>
      </c>
      <c r="AM24" s="29">
        <f t="shared" si="3"/>
        <v>137</v>
      </c>
      <c r="AN24" s="27">
        <f t="shared" si="4"/>
        <v>134</v>
      </c>
      <c r="AO24" s="30">
        <f t="shared" si="5"/>
        <v>271</v>
      </c>
      <c r="AP24" s="155">
        <f t="shared" si="6"/>
        <v>-10</v>
      </c>
      <c r="AQ24" s="156">
        <f t="shared" si="7"/>
        <v>-3</v>
      </c>
      <c r="AR24" s="157">
        <f t="shared" si="8"/>
        <v>-13</v>
      </c>
      <c r="AS24" s="24">
        <v>18</v>
      </c>
      <c r="AT24" s="25" t="s">
        <v>52</v>
      </c>
      <c r="AU24" s="170">
        <f t="shared" si="9"/>
        <v>-16</v>
      </c>
      <c r="AV24" s="171">
        <f t="shared" si="10"/>
        <v>-17</v>
      </c>
      <c r="AW24" s="172">
        <f t="shared" si="11"/>
        <v>-33</v>
      </c>
      <c r="AX24" s="75">
        <v>0</v>
      </c>
      <c r="AY24" s="76">
        <v>0</v>
      </c>
      <c r="AZ24" s="77">
        <v>0</v>
      </c>
      <c r="BA24" s="24">
        <v>18</v>
      </c>
      <c r="BB24" s="25" t="s">
        <v>52</v>
      </c>
      <c r="BC24" s="95">
        <v>2449</v>
      </c>
      <c r="BD24" s="96">
        <v>2392</v>
      </c>
      <c r="BE24" s="97">
        <v>4841</v>
      </c>
      <c r="BF24" s="98">
        <v>2149</v>
      </c>
      <c r="BG24" s="85">
        <v>1</v>
      </c>
      <c r="BH24" s="69">
        <f t="shared" si="13"/>
        <v>2.252675663099116</v>
      </c>
      <c r="BI24" s="31">
        <v>39.2</v>
      </c>
      <c r="BJ24" s="32">
        <f t="shared" si="12"/>
        <v>123.49489795918366</v>
      </c>
      <c r="BL24" s="67"/>
    </row>
    <row r="25" spans="1:64" s="23" customFormat="1" ht="12.75">
      <c r="A25" s="24">
        <v>19</v>
      </c>
      <c r="B25" s="25" t="s">
        <v>53</v>
      </c>
      <c r="C25" s="26">
        <v>80</v>
      </c>
      <c r="D25" s="27">
        <v>66</v>
      </c>
      <c r="E25" s="28">
        <v>146</v>
      </c>
      <c r="F25" s="29">
        <v>92</v>
      </c>
      <c r="G25" s="27">
        <v>80</v>
      </c>
      <c r="H25" s="30">
        <v>172</v>
      </c>
      <c r="I25" s="155">
        <v>-12</v>
      </c>
      <c r="J25" s="156">
        <v>-14</v>
      </c>
      <c r="K25" s="157">
        <v>-26</v>
      </c>
      <c r="L25" s="24">
        <v>19</v>
      </c>
      <c r="M25" s="25" t="s">
        <v>53</v>
      </c>
      <c r="N25" s="26">
        <v>328</v>
      </c>
      <c r="O25" s="27">
        <v>305</v>
      </c>
      <c r="P25" s="28">
        <v>633</v>
      </c>
      <c r="Q25" s="29">
        <v>26</v>
      </c>
      <c r="R25" s="27">
        <v>37</v>
      </c>
      <c r="S25" s="30">
        <v>63</v>
      </c>
      <c r="T25" s="29">
        <v>11</v>
      </c>
      <c r="U25" s="27">
        <v>6</v>
      </c>
      <c r="V25" s="47">
        <v>17</v>
      </c>
      <c r="W25" s="24">
        <v>19</v>
      </c>
      <c r="X25" s="25" t="s">
        <v>53</v>
      </c>
      <c r="Y25" s="26">
        <v>344</v>
      </c>
      <c r="Z25" s="27">
        <v>260</v>
      </c>
      <c r="AA25" s="28">
        <v>604</v>
      </c>
      <c r="AB25" s="29">
        <v>9</v>
      </c>
      <c r="AC25" s="27">
        <v>11</v>
      </c>
      <c r="AD25" s="30">
        <v>20</v>
      </c>
      <c r="AE25" s="29">
        <v>3</v>
      </c>
      <c r="AF25" s="27">
        <v>3</v>
      </c>
      <c r="AG25" s="47">
        <v>6</v>
      </c>
      <c r="AH25" s="24">
        <v>19</v>
      </c>
      <c r="AI25" s="25" t="s">
        <v>53</v>
      </c>
      <c r="AJ25" s="26">
        <f t="shared" si="0"/>
        <v>365</v>
      </c>
      <c r="AK25" s="27">
        <f t="shared" si="1"/>
        <v>348</v>
      </c>
      <c r="AL25" s="28">
        <f t="shared" si="2"/>
        <v>713</v>
      </c>
      <c r="AM25" s="29">
        <f t="shared" si="3"/>
        <v>356</v>
      </c>
      <c r="AN25" s="27">
        <f t="shared" si="4"/>
        <v>274</v>
      </c>
      <c r="AO25" s="30">
        <f t="shared" si="5"/>
        <v>630</v>
      </c>
      <c r="AP25" s="155">
        <f t="shared" si="6"/>
        <v>9</v>
      </c>
      <c r="AQ25" s="156">
        <f t="shared" si="7"/>
        <v>74</v>
      </c>
      <c r="AR25" s="157">
        <f t="shared" si="8"/>
        <v>83</v>
      </c>
      <c r="AS25" s="24">
        <v>19</v>
      </c>
      <c r="AT25" s="25" t="s">
        <v>53</v>
      </c>
      <c r="AU25" s="170">
        <f t="shared" si="9"/>
        <v>-3</v>
      </c>
      <c r="AV25" s="171">
        <f t="shared" si="10"/>
        <v>60</v>
      </c>
      <c r="AW25" s="172">
        <f t="shared" si="11"/>
        <v>57</v>
      </c>
      <c r="AX25" s="75">
        <v>0</v>
      </c>
      <c r="AY25" s="76">
        <v>0</v>
      </c>
      <c r="AZ25" s="77">
        <v>0</v>
      </c>
      <c r="BA25" s="24">
        <v>19</v>
      </c>
      <c r="BB25" s="25" t="s">
        <v>53</v>
      </c>
      <c r="BC25" s="95">
        <v>8423</v>
      </c>
      <c r="BD25" s="96">
        <v>9133</v>
      </c>
      <c r="BE25" s="97">
        <v>17556</v>
      </c>
      <c r="BF25" s="98">
        <v>8014</v>
      </c>
      <c r="BG25" s="85">
        <v>8</v>
      </c>
      <c r="BH25" s="69">
        <f t="shared" si="13"/>
        <v>2.190666333915648</v>
      </c>
      <c r="BI25" s="31">
        <v>30.92</v>
      </c>
      <c r="BJ25" s="32">
        <f t="shared" si="12"/>
        <v>567.7878395860284</v>
      </c>
      <c r="BL25" s="67"/>
    </row>
    <row r="26" spans="1:64" s="23" customFormat="1" ht="12.75">
      <c r="A26" s="24">
        <v>20</v>
      </c>
      <c r="B26" s="25" t="s">
        <v>54</v>
      </c>
      <c r="C26" s="26">
        <v>84</v>
      </c>
      <c r="D26" s="27">
        <v>87</v>
      </c>
      <c r="E26" s="28">
        <v>171</v>
      </c>
      <c r="F26" s="29">
        <v>131</v>
      </c>
      <c r="G26" s="27">
        <v>115</v>
      </c>
      <c r="H26" s="30">
        <v>246</v>
      </c>
      <c r="I26" s="155">
        <v>-47</v>
      </c>
      <c r="J26" s="156">
        <v>-28</v>
      </c>
      <c r="K26" s="157">
        <v>-75</v>
      </c>
      <c r="L26" s="24">
        <v>20</v>
      </c>
      <c r="M26" s="25" t="s">
        <v>54</v>
      </c>
      <c r="N26" s="26">
        <v>315</v>
      </c>
      <c r="O26" s="27">
        <v>340</v>
      </c>
      <c r="P26" s="28">
        <v>655</v>
      </c>
      <c r="Q26" s="29">
        <v>43</v>
      </c>
      <c r="R26" s="27">
        <v>56</v>
      </c>
      <c r="S26" s="30">
        <v>99</v>
      </c>
      <c r="T26" s="29">
        <v>110</v>
      </c>
      <c r="U26" s="27">
        <v>105</v>
      </c>
      <c r="V26" s="47">
        <v>215</v>
      </c>
      <c r="W26" s="24">
        <v>20</v>
      </c>
      <c r="X26" s="25" t="s">
        <v>54</v>
      </c>
      <c r="Y26" s="26">
        <v>307</v>
      </c>
      <c r="Z26" s="27">
        <v>289</v>
      </c>
      <c r="AA26" s="28">
        <v>596</v>
      </c>
      <c r="AB26" s="29">
        <v>25</v>
      </c>
      <c r="AC26" s="27">
        <v>23</v>
      </c>
      <c r="AD26" s="30">
        <v>48</v>
      </c>
      <c r="AE26" s="29">
        <v>31</v>
      </c>
      <c r="AF26" s="27">
        <v>32</v>
      </c>
      <c r="AG26" s="47">
        <v>63</v>
      </c>
      <c r="AH26" s="24">
        <v>20</v>
      </c>
      <c r="AI26" s="25" t="s">
        <v>54</v>
      </c>
      <c r="AJ26" s="26">
        <f t="shared" si="0"/>
        <v>468</v>
      </c>
      <c r="AK26" s="27">
        <f t="shared" si="1"/>
        <v>501</v>
      </c>
      <c r="AL26" s="28">
        <f t="shared" si="2"/>
        <v>969</v>
      </c>
      <c r="AM26" s="29">
        <f t="shared" si="3"/>
        <v>363</v>
      </c>
      <c r="AN26" s="27">
        <f t="shared" si="4"/>
        <v>344</v>
      </c>
      <c r="AO26" s="30">
        <f t="shared" si="5"/>
        <v>707</v>
      </c>
      <c r="AP26" s="155">
        <f t="shared" si="6"/>
        <v>105</v>
      </c>
      <c r="AQ26" s="156">
        <f t="shared" si="7"/>
        <v>157</v>
      </c>
      <c r="AR26" s="157">
        <f t="shared" si="8"/>
        <v>262</v>
      </c>
      <c r="AS26" s="24">
        <v>20</v>
      </c>
      <c r="AT26" s="25" t="s">
        <v>54</v>
      </c>
      <c r="AU26" s="170">
        <f t="shared" si="9"/>
        <v>58</v>
      </c>
      <c r="AV26" s="171">
        <f t="shared" si="10"/>
        <v>129</v>
      </c>
      <c r="AW26" s="172">
        <f t="shared" si="11"/>
        <v>187</v>
      </c>
      <c r="AX26" s="75">
        <v>0</v>
      </c>
      <c r="AY26" s="76">
        <v>0</v>
      </c>
      <c r="AZ26" s="77">
        <v>0</v>
      </c>
      <c r="BA26" s="24">
        <v>20</v>
      </c>
      <c r="BB26" s="25" t="s">
        <v>54</v>
      </c>
      <c r="BC26" s="95">
        <v>10047</v>
      </c>
      <c r="BD26" s="96">
        <v>10587</v>
      </c>
      <c r="BE26" s="97">
        <v>20634</v>
      </c>
      <c r="BF26" s="98">
        <v>9362</v>
      </c>
      <c r="BG26" s="85">
        <v>11</v>
      </c>
      <c r="BH26" s="69">
        <f t="shared" si="13"/>
        <v>2.204016235847041</v>
      </c>
      <c r="BI26" s="31">
        <v>148.48</v>
      </c>
      <c r="BJ26" s="32">
        <f t="shared" si="12"/>
        <v>138.96821120689657</v>
      </c>
      <c r="BL26" s="67"/>
    </row>
    <row r="27" spans="1:64" s="23" customFormat="1" ht="12.75">
      <c r="A27" s="24">
        <v>21</v>
      </c>
      <c r="B27" s="25" t="s">
        <v>55</v>
      </c>
      <c r="C27" s="26">
        <v>61</v>
      </c>
      <c r="D27" s="27">
        <v>73</v>
      </c>
      <c r="E27" s="28">
        <v>134</v>
      </c>
      <c r="F27" s="29">
        <v>82</v>
      </c>
      <c r="G27" s="27">
        <v>63</v>
      </c>
      <c r="H27" s="30">
        <v>145</v>
      </c>
      <c r="I27" s="155">
        <v>-21</v>
      </c>
      <c r="J27" s="156">
        <v>10</v>
      </c>
      <c r="K27" s="157">
        <v>-11</v>
      </c>
      <c r="L27" s="24">
        <v>21</v>
      </c>
      <c r="M27" s="25" t="s">
        <v>55</v>
      </c>
      <c r="N27" s="26">
        <v>249</v>
      </c>
      <c r="O27" s="27">
        <v>283</v>
      </c>
      <c r="P27" s="28">
        <v>532</v>
      </c>
      <c r="Q27" s="29">
        <v>22</v>
      </c>
      <c r="R27" s="27">
        <v>41</v>
      </c>
      <c r="S27" s="30">
        <v>63</v>
      </c>
      <c r="T27" s="29">
        <v>70</v>
      </c>
      <c r="U27" s="27">
        <v>82</v>
      </c>
      <c r="V27" s="47">
        <v>152</v>
      </c>
      <c r="W27" s="24">
        <v>21</v>
      </c>
      <c r="X27" s="25" t="s">
        <v>55</v>
      </c>
      <c r="Y27" s="26">
        <v>193</v>
      </c>
      <c r="Z27" s="27">
        <v>199</v>
      </c>
      <c r="AA27" s="28">
        <v>392</v>
      </c>
      <c r="AB27" s="29">
        <v>9</v>
      </c>
      <c r="AC27" s="27">
        <v>2</v>
      </c>
      <c r="AD27" s="30">
        <v>11</v>
      </c>
      <c r="AE27" s="29">
        <v>34</v>
      </c>
      <c r="AF27" s="27">
        <v>45</v>
      </c>
      <c r="AG27" s="47">
        <v>79</v>
      </c>
      <c r="AH27" s="24">
        <v>21</v>
      </c>
      <c r="AI27" s="25" t="s">
        <v>55</v>
      </c>
      <c r="AJ27" s="26">
        <f t="shared" si="0"/>
        <v>341</v>
      </c>
      <c r="AK27" s="27">
        <f t="shared" si="1"/>
        <v>406</v>
      </c>
      <c r="AL27" s="28">
        <f t="shared" si="2"/>
        <v>747</v>
      </c>
      <c r="AM27" s="29">
        <f t="shared" si="3"/>
        <v>236</v>
      </c>
      <c r="AN27" s="27">
        <f t="shared" si="4"/>
        <v>246</v>
      </c>
      <c r="AO27" s="30">
        <f t="shared" si="5"/>
        <v>482</v>
      </c>
      <c r="AP27" s="155">
        <f t="shared" si="6"/>
        <v>105</v>
      </c>
      <c r="AQ27" s="156">
        <f t="shared" si="7"/>
        <v>160</v>
      </c>
      <c r="AR27" s="157">
        <f t="shared" si="8"/>
        <v>265</v>
      </c>
      <c r="AS27" s="24">
        <v>21</v>
      </c>
      <c r="AT27" s="25" t="s">
        <v>55</v>
      </c>
      <c r="AU27" s="170">
        <f t="shared" si="9"/>
        <v>84</v>
      </c>
      <c r="AV27" s="171">
        <f t="shared" si="10"/>
        <v>170</v>
      </c>
      <c r="AW27" s="172">
        <f t="shared" si="11"/>
        <v>254</v>
      </c>
      <c r="AX27" s="75">
        <v>0</v>
      </c>
      <c r="AY27" s="76">
        <v>0</v>
      </c>
      <c r="AZ27" s="77">
        <v>0</v>
      </c>
      <c r="BA27" s="24">
        <v>21</v>
      </c>
      <c r="BB27" s="25" t="s">
        <v>55</v>
      </c>
      <c r="BC27" s="95">
        <v>6959</v>
      </c>
      <c r="BD27" s="96">
        <v>7652</v>
      </c>
      <c r="BE27" s="97">
        <v>14611</v>
      </c>
      <c r="BF27" s="98">
        <v>6512</v>
      </c>
      <c r="BG27" s="85">
        <v>5</v>
      </c>
      <c r="BH27" s="69">
        <f t="shared" si="13"/>
        <v>2.2437039312039313</v>
      </c>
      <c r="BI27" s="31">
        <v>35.74</v>
      </c>
      <c r="BJ27" s="32">
        <f t="shared" si="12"/>
        <v>408.8136541689983</v>
      </c>
      <c r="BL27" s="67"/>
    </row>
    <row r="28" spans="1:64" s="23" customFormat="1" ht="12.75">
      <c r="A28" s="24">
        <v>22</v>
      </c>
      <c r="B28" s="25" t="s">
        <v>56</v>
      </c>
      <c r="C28" s="26">
        <v>24</v>
      </c>
      <c r="D28" s="27">
        <v>26</v>
      </c>
      <c r="E28" s="28">
        <v>50</v>
      </c>
      <c r="F28" s="29">
        <v>40</v>
      </c>
      <c r="G28" s="27">
        <v>45</v>
      </c>
      <c r="H28" s="30">
        <v>85</v>
      </c>
      <c r="I28" s="155">
        <v>-16</v>
      </c>
      <c r="J28" s="156">
        <v>-19</v>
      </c>
      <c r="K28" s="157">
        <v>-35</v>
      </c>
      <c r="L28" s="24">
        <v>22</v>
      </c>
      <c r="M28" s="25" t="s">
        <v>56</v>
      </c>
      <c r="N28" s="26">
        <v>64</v>
      </c>
      <c r="O28" s="27">
        <v>76</v>
      </c>
      <c r="P28" s="28">
        <v>140</v>
      </c>
      <c r="Q28" s="29">
        <v>22</v>
      </c>
      <c r="R28" s="27">
        <v>19</v>
      </c>
      <c r="S28" s="30">
        <v>41</v>
      </c>
      <c r="T28" s="29">
        <v>33</v>
      </c>
      <c r="U28" s="27">
        <v>25</v>
      </c>
      <c r="V28" s="47">
        <v>58</v>
      </c>
      <c r="W28" s="24">
        <v>22</v>
      </c>
      <c r="X28" s="25" t="s">
        <v>56</v>
      </c>
      <c r="Y28" s="26">
        <v>86</v>
      </c>
      <c r="Z28" s="27">
        <v>101</v>
      </c>
      <c r="AA28" s="28">
        <v>187</v>
      </c>
      <c r="AB28" s="29">
        <v>0</v>
      </c>
      <c r="AC28" s="27">
        <v>3</v>
      </c>
      <c r="AD28" s="30">
        <v>3</v>
      </c>
      <c r="AE28" s="29">
        <v>24</v>
      </c>
      <c r="AF28" s="27">
        <v>17</v>
      </c>
      <c r="AG28" s="47">
        <v>41</v>
      </c>
      <c r="AH28" s="24">
        <v>22</v>
      </c>
      <c r="AI28" s="25" t="s">
        <v>56</v>
      </c>
      <c r="AJ28" s="26">
        <f t="shared" si="0"/>
        <v>119</v>
      </c>
      <c r="AK28" s="27">
        <f t="shared" si="1"/>
        <v>120</v>
      </c>
      <c r="AL28" s="28">
        <f t="shared" si="2"/>
        <v>239</v>
      </c>
      <c r="AM28" s="29">
        <f t="shared" si="3"/>
        <v>110</v>
      </c>
      <c r="AN28" s="27">
        <f t="shared" si="4"/>
        <v>121</v>
      </c>
      <c r="AO28" s="30">
        <f t="shared" si="5"/>
        <v>231</v>
      </c>
      <c r="AP28" s="155">
        <f t="shared" si="6"/>
        <v>9</v>
      </c>
      <c r="AQ28" s="156">
        <f t="shared" si="7"/>
        <v>-1</v>
      </c>
      <c r="AR28" s="157">
        <f t="shared" si="8"/>
        <v>8</v>
      </c>
      <c r="AS28" s="24">
        <v>22</v>
      </c>
      <c r="AT28" s="25" t="s">
        <v>56</v>
      </c>
      <c r="AU28" s="170">
        <f t="shared" si="9"/>
        <v>-7</v>
      </c>
      <c r="AV28" s="171">
        <f t="shared" si="10"/>
        <v>-20</v>
      </c>
      <c r="AW28" s="172">
        <f t="shared" si="11"/>
        <v>-27</v>
      </c>
      <c r="AX28" s="75">
        <v>0</v>
      </c>
      <c r="AY28" s="76">
        <v>0</v>
      </c>
      <c r="AZ28" s="77">
        <v>0</v>
      </c>
      <c r="BA28" s="24">
        <v>22</v>
      </c>
      <c r="BB28" s="25" t="s">
        <v>56</v>
      </c>
      <c r="BC28" s="95">
        <v>2899</v>
      </c>
      <c r="BD28" s="96">
        <v>2945</v>
      </c>
      <c r="BE28" s="97">
        <v>5844</v>
      </c>
      <c r="BF28" s="98">
        <v>2837</v>
      </c>
      <c r="BG28" s="85">
        <v>6</v>
      </c>
      <c r="BH28" s="69">
        <f t="shared" si="13"/>
        <v>2.059922453295735</v>
      </c>
      <c r="BI28" s="31">
        <v>65.8</v>
      </c>
      <c r="BJ28" s="32">
        <f t="shared" si="12"/>
        <v>88.8145896656535</v>
      </c>
      <c r="BL28" s="67"/>
    </row>
    <row r="29" spans="1:64" s="23" customFormat="1" ht="12.75">
      <c r="A29" s="24">
        <v>23</v>
      </c>
      <c r="B29" s="25" t="s">
        <v>57</v>
      </c>
      <c r="C29" s="26">
        <v>61</v>
      </c>
      <c r="D29" s="27">
        <v>57</v>
      </c>
      <c r="E29" s="28">
        <v>118</v>
      </c>
      <c r="F29" s="29">
        <v>41</v>
      </c>
      <c r="G29" s="27">
        <v>58</v>
      </c>
      <c r="H29" s="30">
        <v>99</v>
      </c>
      <c r="I29" s="155">
        <v>20</v>
      </c>
      <c r="J29" s="156">
        <v>-1</v>
      </c>
      <c r="K29" s="157">
        <v>19</v>
      </c>
      <c r="L29" s="24">
        <v>23</v>
      </c>
      <c r="M29" s="25" t="s">
        <v>57</v>
      </c>
      <c r="N29" s="26">
        <v>255</v>
      </c>
      <c r="O29" s="27">
        <v>255</v>
      </c>
      <c r="P29" s="28">
        <v>510</v>
      </c>
      <c r="Q29" s="29">
        <v>21</v>
      </c>
      <c r="R29" s="27">
        <v>29</v>
      </c>
      <c r="S29" s="30">
        <v>50</v>
      </c>
      <c r="T29" s="29">
        <v>3</v>
      </c>
      <c r="U29" s="27">
        <v>0</v>
      </c>
      <c r="V29" s="47">
        <v>3</v>
      </c>
      <c r="W29" s="24">
        <v>23</v>
      </c>
      <c r="X29" s="25" t="s">
        <v>57</v>
      </c>
      <c r="Y29" s="26">
        <v>209</v>
      </c>
      <c r="Z29" s="27">
        <v>215</v>
      </c>
      <c r="AA29" s="28">
        <v>424</v>
      </c>
      <c r="AB29" s="29">
        <v>10</v>
      </c>
      <c r="AC29" s="27">
        <v>6</v>
      </c>
      <c r="AD29" s="30">
        <v>16</v>
      </c>
      <c r="AE29" s="29">
        <v>7</v>
      </c>
      <c r="AF29" s="27">
        <v>5</v>
      </c>
      <c r="AG29" s="47">
        <v>12</v>
      </c>
      <c r="AH29" s="24">
        <v>23</v>
      </c>
      <c r="AI29" s="25" t="s">
        <v>57</v>
      </c>
      <c r="AJ29" s="26">
        <f t="shared" si="0"/>
        <v>279</v>
      </c>
      <c r="AK29" s="27">
        <f t="shared" si="1"/>
        <v>284</v>
      </c>
      <c r="AL29" s="28">
        <f t="shared" si="2"/>
        <v>563</v>
      </c>
      <c r="AM29" s="29">
        <f t="shared" si="3"/>
        <v>226</v>
      </c>
      <c r="AN29" s="27">
        <f t="shared" si="4"/>
        <v>226</v>
      </c>
      <c r="AO29" s="30">
        <f t="shared" si="5"/>
        <v>452</v>
      </c>
      <c r="AP29" s="155">
        <f t="shared" si="6"/>
        <v>53</v>
      </c>
      <c r="AQ29" s="156">
        <f t="shared" si="7"/>
        <v>58</v>
      </c>
      <c r="AR29" s="157">
        <f t="shared" si="8"/>
        <v>111</v>
      </c>
      <c r="AS29" s="24">
        <v>23</v>
      </c>
      <c r="AT29" s="25" t="s">
        <v>57</v>
      </c>
      <c r="AU29" s="170">
        <f t="shared" si="9"/>
        <v>73</v>
      </c>
      <c r="AV29" s="171">
        <f t="shared" si="10"/>
        <v>57</v>
      </c>
      <c r="AW29" s="172">
        <f t="shared" si="11"/>
        <v>130</v>
      </c>
      <c r="AX29" s="75">
        <v>0</v>
      </c>
      <c r="AY29" s="76">
        <v>0</v>
      </c>
      <c r="AZ29" s="77">
        <v>0</v>
      </c>
      <c r="BA29" s="24">
        <v>23</v>
      </c>
      <c r="BB29" s="25" t="s">
        <v>57</v>
      </c>
      <c r="BC29" s="95">
        <v>4877</v>
      </c>
      <c r="BD29" s="96">
        <v>5099</v>
      </c>
      <c r="BE29" s="97">
        <v>9976</v>
      </c>
      <c r="BF29" s="98">
        <v>4410</v>
      </c>
      <c r="BG29" s="85">
        <v>4</v>
      </c>
      <c r="BH29" s="69">
        <f t="shared" si="13"/>
        <v>2.2621315192743765</v>
      </c>
      <c r="BI29" s="31">
        <v>37.48</v>
      </c>
      <c r="BJ29" s="32">
        <f t="shared" si="12"/>
        <v>266.16862326574176</v>
      </c>
      <c r="BL29" s="67"/>
    </row>
    <row r="30" spans="1:64" s="23" customFormat="1" ht="12.75">
      <c r="A30" s="24">
        <v>24</v>
      </c>
      <c r="B30" s="25" t="s">
        <v>58</v>
      </c>
      <c r="C30" s="26">
        <v>59</v>
      </c>
      <c r="D30" s="27">
        <v>50</v>
      </c>
      <c r="E30" s="28">
        <v>109</v>
      </c>
      <c r="F30" s="29">
        <v>88</v>
      </c>
      <c r="G30" s="27">
        <v>85</v>
      </c>
      <c r="H30" s="30">
        <v>173</v>
      </c>
      <c r="I30" s="155">
        <v>-29</v>
      </c>
      <c r="J30" s="156">
        <v>-35</v>
      </c>
      <c r="K30" s="157">
        <v>-64</v>
      </c>
      <c r="L30" s="24">
        <v>24</v>
      </c>
      <c r="M30" s="25" t="s">
        <v>58</v>
      </c>
      <c r="N30" s="26">
        <v>206</v>
      </c>
      <c r="O30" s="27">
        <v>218</v>
      </c>
      <c r="P30" s="28">
        <v>424</v>
      </c>
      <c r="Q30" s="29">
        <v>32</v>
      </c>
      <c r="R30" s="27">
        <v>48</v>
      </c>
      <c r="S30" s="30">
        <v>80</v>
      </c>
      <c r="T30" s="29">
        <v>27</v>
      </c>
      <c r="U30" s="27">
        <v>12</v>
      </c>
      <c r="V30" s="47">
        <v>39</v>
      </c>
      <c r="W30" s="24">
        <v>24</v>
      </c>
      <c r="X30" s="25" t="s">
        <v>58</v>
      </c>
      <c r="Y30" s="26">
        <v>263</v>
      </c>
      <c r="Z30" s="27">
        <v>231</v>
      </c>
      <c r="AA30" s="28">
        <v>494</v>
      </c>
      <c r="AB30" s="29">
        <v>7</v>
      </c>
      <c r="AC30" s="27">
        <v>14</v>
      </c>
      <c r="AD30" s="30">
        <v>21</v>
      </c>
      <c r="AE30" s="29">
        <v>29</v>
      </c>
      <c r="AF30" s="27">
        <v>9</v>
      </c>
      <c r="AG30" s="47">
        <v>38</v>
      </c>
      <c r="AH30" s="24">
        <v>24</v>
      </c>
      <c r="AI30" s="25" t="s">
        <v>58</v>
      </c>
      <c r="AJ30" s="26">
        <f t="shared" si="0"/>
        <v>265</v>
      </c>
      <c r="AK30" s="27">
        <f t="shared" si="1"/>
        <v>278</v>
      </c>
      <c r="AL30" s="28">
        <f t="shared" si="2"/>
        <v>543</v>
      </c>
      <c r="AM30" s="29">
        <f t="shared" si="3"/>
        <v>299</v>
      </c>
      <c r="AN30" s="27">
        <f t="shared" si="4"/>
        <v>254</v>
      </c>
      <c r="AO30" s="30">
        <f t="shared" si="5"/>
        <v>553</v>
      </c>
      <c r="AP30" s="155">
        <f t="shared" si="6"/>
        <v>-34</v>
      </c>
      <c r="AQ30" s="156">
        <f t="shared" si="7"/>
        <v>24</v>
      </c>
      <c r="AR30" s="157">
        <f t="shared" si="8"/>
        <v>-10</v>
      </c>
      <c r="AS30" s="24">
        <v>24</v>
      </c>
      <c r="AT30" s="25" t="s">
        <v>58</v>
      </c>
      <c r="AU30" s="170">
        <f t="shared" si="9"/>
        <v>-63</v>
      </c>
      <c r="AV30" s="171">
        <f t="shared" si="10"/>
        <v>-11</v>
      </c>
      <c r="AW30" s="172">
        <f t="shared" si="11"/>
        <v>-74</v>
      </c>
      <c r="AX30" s="75">
        <v>0</v>
      </c>
      <c r="AY30" s="76">
        <v>0</v>
      </c>
      <c r="AZ30" s="77">
        <v>0</v>
      </c>
      <c r="BA30" s="24">
        <v>24</v>
      </c>
      <c r="BB30" s="25" t="s">
        <v>58</v>
      </c>
      <c r="BC30" s="95">
        <v>6524</v>
      </c>
      <c r="BD30" s="96">
        <v>6901</v>
      </c>
      <c r="BE30" s="97">
        <v>13425</v>
      </c>
      <c r="BF30" s="98">
        <v>5675</v>
      </c>
      <c r="BG30" s="85">
        <v>8</v>
      </c>
      <c r="BH30" s="69">
        <f t="shared" si="13"/>
        <v>2.3656387665198237</v>
      </c>
      <c r="BI30" s="31">
        <v>102.65</v>
      </c>
      <c r="BJ30" s="32">
        <f t="shared" si="12"/>
        <v>130.78421821724305</v>
      </c>
      <c r="BL30" s="67"/>
    </row>
    <row r="31" spans="1:64" s="23" customFormat="1" ht="12.75">
      <c r="A31" s="24">
        <v>25</v>
      </c>
      <c r="B31" s="25" t="s">
        <v>59</v>
      </c>
      <c r="C31" s="26">
        <v>31</v>
      </c>
      <c r="D31" s="27">
        <v>26</v>
      </c>
      <c r="E31" s="28">
        <v>57</v>
      </c>
      <c r="F31" s="29">
        <v>25</v>
      </c>
      <c r="G31" s="27">
        <v>29</v>
      </c>
      <c r="H31" s="30">
        <v>54</v>
      </c>
      <c r="I31" s="155">
        <v>6</v>
      </c>
      <c r="J31" s="156">
        <v>-3</v>
      </c>
      <c r="K31" s="157">
        <v>3</v>
      </c>
      <c r="L31" s="24">
        <v>25</v>
      </c>
      <c r="M31" s="25" t="s">
        <v>59</v>
      </c>
      <c r="N31" s="26">
        <v>125</v>
      </c>
      <c r="O31" s="27">
        <v>124</v>
      </c>
      <c r="P31" s="28">
        <v>249</v>
      </c>
      <c r="Q31" s="29">
        <v>9</v>
      </c>
      <c r="R31" s="27">
        <v>16</v>
      </c>
      <c r="S31" s="30">
        <v>25</v>
      </c>
      <c r="T31" s="29">
        <v>24</v>
      </c>
      <c r="U31" s="27">
        <v>8</v>
      </c>
      <c r="V31" s="47">
        <v>32</v>
      </c>
      <c r="W31" s="24">
        <v>25</v>
      </c>
      <c r="X31" s="25" t="s">
        <v>59</v>
      </c>
      <c r="Y31" s="26">
        <v>133</v>
      </c>
      <c r="Z31" s="27">
        <v>126</v>
      </c>
      <c r="AA31" s="28">
        <v>259</v>
      </c>
      <c r="AB31" s="29">
        <v>4</v>
      </c>
      <c r="AC31" s="27">
        <v>5</v>
      </c>
      <c r="AD31" s="30">
        <v>9</v>
      </c>
      <c r="AE31" s="29">
        <v>9</v>
      </c>
      <c r="AF31" s="27">
        <v>6</v>
      </c>
      <c r="AG31" s="47">
        <v>15</v>
      </c>
      <c r="AH31" s="24">
        <v>25</v>
      </c>
      <c r="AI31" s="25" t="s">
        <v>59</v>
      </c>
      <c r="AJ31" s="26">
        <f t="shared" si="0"/>
        <v>158</v>
      </c>
      <c r="AK31" s="27">
        <f t="shared" si="1"/>
        <v>148</v>
      </c>
      <c r="AL31" s="28">
        <f t="shared" si="2"/>
        <v>306</v>
      </c>
      <c r="AM31" s="29">
        <f t="shared" si="3"/>
        <v>146</v>
      </c>
      <c r="AN31" s="27">
        <f t="shared" si="4"/>
        <v>137</v>
      </c>
      <c r="AO31" s="30">
        <f t="shared" si="5"/>
        <v>283</v>
      </c>
      <c r="AP31" s="155">
        <f t="shared" si="6"/>
        <v>12</v>
      </c>
      <c r="AQ31" s="156">
        <f t="shared" si="7"/>
        <v>11</v>
      </c>
      <c r="AR31" s="157">
        <f t="shared" si="8"/>
        <v>23</v>
      </c>
      <c r="AS31" s="24">
        <v>25</v>
      </c>
      <c r="AT31" s="25" t="s">
        <v>59</v>
      </c>
      <c r="AU31" s="170">
        <f t="shared" si="9"/>
        <v>18</v>
      </c>
      <c r="AV31" s="171">
        <f t="shared" si="10"/>
        <v>8</v>
      </c>
      <c r="AW31" s="172">
        <f t="shared" si="11"/>
        <v>26</v>
      </c>
      <c r="AX31" s="75">
        <v>0</v>
      </c>
      <c r="AY31" s="76">
        <v>0</v>
      </c>
      <c r="AZ31" s="77">
        <v>0</v>
      </c>
      <c r="BA31" s="24">
        <v>25</v>
      </c>
      <c r="BB31" s="25" t="s">
        <v>59</v>
      </c>
      <c r="BC31" s="95">
        <v>3206</v>
      </c>
      <c r="BD31" s="96">
        <v>3263</v>
      </c>
      <c r="BE31" s="97">
        <v>6469</v>
      </c>
      <c r="BF31" s="98">
        <v>2823</v>
      </c>
      <c r="BG31" s="85">
        <v>2</v>
      </c>
      <c r="BH31" s="69">
        <f t="shared" si="13"/>
        <v>2.2915338292596528</v>
      </c>
      <c r="BI31" s="31">
        <v>24.23</v>
      </c>
      <c r="BJ31" s="32">
        <f t="shared" si="12"/>
        <v>266.9830788278993</v>
      </c>
      <c r="BL31" s="67"/>
    </row>
    <row r="32" spans="1:64" s="23" customFormat="1" ht="12.75">
      <c r="A32" s="24">
        <v>26</v>
      </c>
      <c r="B32" s="25" t="s">
        <v>60</v>
      </c>
      <c r="C32" s="26">
        <v>11</v>
      </c>
      <c r="D32" s="27">
        <v>10</v>
      </c>
      <c r="E32" s="28">
        <v>21</v>
      </c>
      <c r="F32" s="29">
        <v>13</v>
      </c>
      <c r="G32" s="27">
        <v>8</v>
      </c>
      <c r="H32" s="30">
        <v>21</v>
      </c>
      <c r="I32" s="155">
        <v>-2</v>
      </c>
      <c r="J32" s="156">
        <v>2</v>
      </c>
      <c r="K32" s="157">
        <v>0</v>
      </c>
      <c r="L32" s="24">
        <v>26</v>
      </c>
      <c r="M32" s="25" t="s">
        <v>60</v>
      </c>
      <c r="N32" s="26">
        <v>26</v>
      </c>
      <c r="O32" s="27">
        <v>31</v>
      </c>
      <c r="P32" s="28">
        <v>57</v>
      </c>
      <c r="Q32" s="29">
        <v>11</v>
      </c>
      <c r="R32" s="27">
        <v>7</v>
      </c>
      <c r="S32" s="30">
        <v>18</v>
      </c>
      <c r="T32" s="29">
        <v>2</v>
      </c>
      <c r="U32" s="27">
        <v>2</v>
      </c>
      <c r="V32" s="47">
        <v>4</v>
      </c>
      <c r="W32" s="24">
        <v>26</v>
      </c>
      <c r="X32" s="25" t="s">
        <v>60</v>
      </c>
      <c r="Y32" s="26">
        <v>35</v>
      </c>
      <c r="Z32" s="27">
        <v>32</v>
      </c>
      <c r="AA32" s="28">
        <v>67</v>
      </c>
      <c r="AB32" s="29">
        <v>1</v>
      </c>
      <c r="AC32" s="27">
        <v>2</v>
      </c>
      <c r="AD32" s="30">
        <v>3</v>
      </c>
      <c r="AE32" s="29">
        <v>0</v>
      </c>
      <c r="AF32" s="27">
        <v>1</v>
      </c>
      <c r="AG32" s="47">
        <v>1</v>
      </c>
      <c r="AH32" s="24">
        <v>26</v>
      </c>
      <c r="AI32" s="25" t="s">
        <v>60</v>
      </c>
      <c r="AJ32" s="26">
        <f t="shared" si="0"/>
        <v>39</v>
      </c>
      <c r="AK32" s="27">
        <f t="shared" si="1"/>
        <v>40</v>
      </c>
      <c r="AL32" s="28">
        <f t="shared" si="2"/>
        <v>79</v>
      </c>
      <c r="AM32" s="29">
        <f t="shared" si="3"/>
        <v>36</v>
      </c>
      <c r="AN32" s="27">
        <f t="shared" si="4"/>
        <v>35</v>
      </c>
      <c r="AO32" s="30">
        <f t="shared" si="5"/>
        <v>71</v>
      </c>
      <c r="AP32" s="155">
        <f t="shared" si="6"/>
        <v>3</v>
      </c>
      <c r="AQ32" s="156">
        <f t="shared" si="7"/>
        <v>5</v>
      </c>
      <c r="AR32" s="157">
        <f t="shared" si="8"/>
        <v>8</v>
      </c>
      <c r="AS32" s="24">
        <v>26</v>
      </c>
      <c r="AT32" s="25" t="s">
        <v>60</v>
      </c>
      <c r="AU32" s="170">
        <f t="shared" si="9"/>
        <v>1</v>
      </c>
      <c r="AV32" s="171">
        <f t="shared" si="10"/>
        <v>7</v>
      </c>
      <c r="AW32" s="172">
        <f t="shared" si="11"/>
        <v>8</v>
      </c>
      <c r="AX32" s="75">
        <v>0</v>
      </c>
      <c r="AY32" s="76">
        <v>0</v>
      </c>
      <c r="AZ32" s="77">
        <v>0</v>
      </c>
      <c r="BA32" s="24">
        <v>26</v>
      </c>
      <c r="BB32" s="25" t="s">
        <v>60</v>
      </c>
      <c r="BC32" s="95">
        <v>981</v>
      </c>
      <c r="BD32" s="96">
        <v>970</v>
      </c>
      <c r="BE32" s="97">
        <v>1951</v>
      </c>
      <c r="BF32" s="98">
        <v>838</v>
      </c>
      <c r="BG32" s="85">
        <v>1</v>
      </c>
      <c r="BH32" s="69">
        <f t="shared" si="13"/>
        <v>2.328162291169451</v>
      </c>
      <c r="BI32" s="31">
        <v>36.57</v>
      </c>
      <c r="BJ32" s="32">
        <f t="shared" si="12"/>
        <v>53.34974022422751</v>
      </c>
      <c r="BL32" s="67"/>
    </row>
    <row r="33" spans="1:64" s="23" customFormat="1" ht="12.75">
      <c r="A33" s="24">
        <v>27</v>
      </c>
      <c r="B33" s="25" t="s">
        <v>61</v>
      </c>
      <c r="C33" s="26">
        <v>22</v>
      </c>
      <c r="D33" s="27">
        <v>23</v>
      </c>
      <c r="E33" s="28">
        <v>45</v>
      </c>
      <c r="F33" s="29">
        <v>30</v>
      </c>
      <c r="G33" s="27">
        <v>30</v>
      </c>
      <c r="H33" s="30">
        <v>60</v>
      </c>
      <c r="I33" s="155">
        <v>-8</v>
      </c>
      <c r="J33" s="156">
        <v>-7</v>
      </c>
      <c r="K33" s="157">
        <v>-15</v>
      </c>
      <c r="L33" s="24">
        <v>27</v>
      </c>
      <c r="M33" s="25" t="s">
        <v>61</v>
      </c>
      <c r="N33" s="26">
        <v>78</v>
      </c>
      <c r="O33" s="27">
        <v>80</v>
      </c>
      <c r="P33" s="28">
        <v>158</v>
      </c>
      <c r="Q33" s="29">
        <v>8</v>
      </c>
      <c r="R33" s="27">
        <v>19</v>
      </c>
      <c r="S33" s="30">
        <v>27</v>
      </c>
      <c r="T33" s="29">
        <v>0</v>
      </c>
      <c r="U33" s="27">
        <v>0</v>
      </c>
      <c r="V33" s="47">
        <v>0</v>
      </c>
      <c r="W33" s="24">
        <v>27</v>
      </c>
      <c r="X33" s="25" t="s">
        <v>61</v>
      </c>
      <c r="Y33" s="26">
        <v>87</v>
      </c>
      <c r="Z33" s="27">
        <v>79</v>
      </c>
      <c r="AA33" s="28">
        <v>166</v>
      </c>
      <c r="AB33" s="29">
        <v>2</v>
      </c>
      <c r="AC33" s="27">
        <v>1</v>
      </c>
      <c r="AD33" s="30">
        <v>3</v>
      </c>
      <c r="AE33" s="29">
        <v>10</v>
      </c>
      <c r="AF33" s="27">
        <v>7</v>
      </c>
      <c r="AG33" s="47">
        <v>17</v>
      </c>
      <c r="AH33" s="24">
        <v>27</v>
      </c>
      <c r="AI33" s="25" t="s">
        <v>61</v>
      </c>
      <c r="AJ33" s="26">
        <f t="shared" si="0"/>
        <v>86</v>
      </c>
      <c r="AK33" s="27">
        <f t="shared" si="1"/>
        <v>99</v>
      </c>
      <c r="AL33" s="28">
        <f t="shared" si="2"/>
        <v>185</v>
      </c>
      <c r="AM33" s="29">
        <f t="shared" si="3"/>
        <v>99</v>
      </c>
      <c r="AN33" s="27">
        <f t="shared" si="4"/>
        <v>87</v>
      </c>
      <c r="AO33" s="30">
        <f t="shared" si="5"/>
        <v>186</v>
      </c>
      <c r="AP33" s="155">
        <f t="shared" si="6"/>
        <v>-13</v>
      </c>
      <c r="AQ33" s="156">
        <f t="shared" si="7"/>
        <v>12</v>
      </c>
      <c r="AR33" s="157">
        <f t="shared" si="8"/>
        <v>-1</v>
      </c>
      <c r="AS33" s="24">
        <v>27</v>
      </c>
      <c r="AT33" s="25" t="s">
        <v>61</v>
      </c>
      <c r="AU33" s="170">
        <f t="shared" si="9"/>
        <v>-21</v>
      </c>
      <c r="AV33" s="171">
        <f t="shared" si="10"/>
        <v>5</v>
      </c>
      <c r="AW33" s="172">
        <f t="shared" si="11"/>
        <v>-16</v>
      </c>
      <c r="AX33" s="75">
        <v>0</v>
      </c>
      <c r="AY33" s="76">
        <v>0</v>
      </c>
      <c r="AZ33" s="77">
        <v>0</v>
      </c>
      <c r="BA33" s="24">
        <v>27</v>
      </c>
      <c r="BB33" s="25" t="s">
        <v>61</v>
      </c>
      <c r="BC33" s="95">
        <v>2467</v>
      </c>
      <c r="BD33" s="96">
        <v>2586</v>
      </c>
      <c r="BE33" s="97">
        <v>5053</v>
      </c>
      <c r="BF33" s="98">
        <v>2276</v>
      </c>
      <c r="BG33" s="85">
        <v>2</v>
      </c>
      <c r="BH33" s="69">
        <f t="shared" si="13"/>
        <v>2.2201230228471003</v>
      </c>
      <c r="BI33" s="31">
        <v>58.68</v>
      </c>
      <c r="BJ33" s="32">
        <f t="shared" si="12"/>
        <v>86.11111111111111</v>
      </c>
      <c r="BL33" s="67"/>
    </row>
    <row r="34" spans="1:64" s="23" customFormat="1" ht="12.75">
      <c r="A34" s="24">
        <v>28</v>
      </c>
      <c r="B34" s="25" t="s">
        <v>62</v>
      </c>
      <c r="C34" s="26">
        <v>25</v>
      </c>
      <c r="D34" s="27">
        <v>24</v>
      </c>
      <c r="E34" s="28">
        <v>49</v>
      </c>
      <c r="F34" s="29">
        <v>33</v>
      </c>
      <c r="G34" s="27">
        <v>41</v>
      </c>
      <c r="H34" s="30">
        <v>74</v>
      </c>
      <c r="I34" s="155">
        <v>-8</v>
      </c>
      <c r="J34" s="156">
        <v>-17</v>
      </c>
      <c r="K34" s="157">
        <v>-25</v>
      </c>
      <c r="L34" s="24">
        <v>28</v>
      </c>
      <c r="M34" s="25" t="s">
        <v>62</v>
      </c>
      <c r="N34" s="26">
        <v>103</v>
      </c>
      <c r="O34" s="27">
        <v>78</v>
      </c>
      <c r="P34" s="28">
        <v>181</v>
      </c>
      <c r="Q34" s="29">
        <v>15</v>
      </c>
      <c r="R34" s="27">
        <v>22</v>
      </c>
      <c r="S34" s="30">
        <v>37</v>
      </c>
      <c r="T34" s="29">
        <v>39</v>
      </c>
      <c r="U34" s="27">
        <v>27</v>
      </c>
      <c r="V34" s="47">
        <v>66</v>
      </c>
      <c r="W34" s="24">
        <v>28</v>
      </c>
      <c r="X34" s="25" t="s">
        <v>62</v>
      </c>
      <c r="Y34" s="26">
        <v>95</v>
      </c>
      <c r="Z34" s="27">
        <v>92</v>
      </c>
      <c r="AA34" s="28">
        <v>187</v>
      </c>
      <c r="AB34" s="29">
        <v>8</v>
      </c>
      <c r="AC34" s="27">
        <v>7</v>
      </c>
      <c r="AD34" s="30">
        <v>15</v>
      </c>
      <c r="AE34" s="29">
        <v>13</v>
      </c>
      <c r="AF34" s="27">
        <v>1</v>
      </c>
      <c r="AG34" s="47">
        <v>14</v>
      </c>
      <c r="AH34" s="24">
        <v>28</v>
      </c>
      <c r="AI34" s="25" t="s">
        <v>62</v>
      </c>
      <c r="AJ34" s="26">
        <f t="shared" si="0"/>
        <v>157</v>
      </c>
      <c r="AK34" s="27">
        <f t="shared" si="1"/>
        <v>127</v>
      </c>
      <c r="AL34" s="28">
        <f t="shared" si="2"/>
        <v>284</v>
      </c>
      <c r="AM34" s="29">
        <f t="shared" si="3"/>
        <v>116</v>
      </c>
      <c r="AN34" s="27">
        <f t="shared" si="4"/>
        <v>100</v>
      </c>
      <c r="AO34" s="30">
        <f t="shared" si="5"/>
        <v>216</v>
      </c>
      <c r="AP34" s="155">
        <f t="shared" si="6"/>
        <v>41</v>
      </c>
      <c r="AQ34" s="156">
        <f t="shared" si="7"/>
        <v>27</v>
      </c>
      <c r="AR34" s="157">
        <f t="shared" si="8"/>
        <v>68</v>
      </c>
      <c r="AS34" s="24">
        <v>28</v>
      </c>
      <c r="AT34" s="25" t="s">
        <v>62</v>
      </c>
      <c r="AU34" s="170">
        <f t="shared" si="9"/>
        <v>33</v>
      </c>
      <c r="AV34" s="171">
        <f t="shared" si="10"/>
        <v>10</v>
      </c>
      <c r="AW34" s="172">
        <f t="shared" si="11"/>
        <v>43</v>
      </c>
      <c r="AX34" s="75">
        <v>0</v>
      </c>
      <c r="AY34" s="76">
        <v>0</v>
      </c>
      <c r="AZ34" s="77">
        <v>0</v>
      </c>
      <c r="BA34" s="24">
        <v>28</v>
      </c>
      <c r="BB34" s="25" t="s">
        <v>62</v>
      </c>
      <c r="BC34" s="95">
        <v>2691</v>
      </c>
      <c r="BD34" s="96">
        <v>2803</v>
      </c>
      <c r="BE34" s="97">
        <v>5494</v>
      </c>
      <c r="BF34" s="98">
        <v>2335</v>
      </c>
      <c r="BG34" s="85">
        <v>3</v>
      </c>
      <c r="BH34" s="69">
        <f t="shared" si="13"/>
        <v>2.3528907922912206</v>
      </c>
      <c r="BI34" s="31">
        <v>37.16</v>
      </c>
      <c r="BJ34" s="32">
        <f t="shared" si="12"/>
        <v>147.84714747039828</v>
      </c>
      <c r="BL34" s="67"/>
    </row>
    <row r="35" spans="1:64" s="23" customFormat="1" ht="12.75">
      <c r="A35" s="24">
        <v>29</v>
      </c>
      <c r="B35" s="25" t="s">
        <v>63</v>
      </c>
      <c r="C35" s="26">
        <v>13</v>
      </c>
      <c r="D35" s="27">
        <v>7</v>
      </c>
      <c r="E35" s="28">
        <v>20</v>
      </c>
      <c r="F35" s="29">
        <v>13</v>
      </c>
      <c r="G35" s="27">
        <v>10</v>
      </c>
      <c r="H35" s="30">
        <v>23</v>
      </c>
      <c r="I35" s="155">
        <v>0</v>
      </c>
      <c r="J35" s="156">
        <v>-3</v>
      </c>
      <c r="K35" s="157">
        <v>-3</v>
      </c>
      <c r="L35" s="24">
        <v>29</v>
      </c>
      <c r="M35" s="25" t="s">
        <v>63</v>
      </c>
      <c r="N35" s="26">
        <v>52</v>
      </c>
      <c r="O35" s="27">
        <v>47</v>
      </c>
      <c r="P35" s="28">
        <v>99</v>
      </c>
      <c r="Q35" s="29">
        <v>0</v>
      </c>
      <c r="R35" s="27">
        <v>4</v>
      </c>
      <c r="S35" s="30">
        <v>4</v>
      </c>
      <c r="T35" s="29">
        <v>8</v>
      </c>
      <c r="U35" s="27">
        <v>7</v>
      </c>
      <c r="V35" s="47">
        <v>15</v>
      </c>
      <c r="W35" s="24">
        <v>29</v>
      </c>
      <c r="X35" s="25" t="s">
        <v>63</v>
      </c>
      <c r="Y35" s="26">
        <v>33</v>
      </c>
      <c r="Z35" s="27">
        <v>36</v>
      </c>
      <c r="AA35" s="28">
        <v>69</v>
      </c>
      <c r="AB35" s="29">
        <v>10</v>
      </c>
      <c r="AC35" s="27">
        <v>10</v>
      </c>
      <c r="AD35" s="30">
        <v>20</v>
      </c>
      <c r="AE35" s="29">
        <v>1</v>
      </c>
      <c r="AF35" s="27">
        <v>1</v>
      </c>
      <c r="AG35" s="47">
        <v>2</v>
      </c>
      <c r="AH35" s="24">
        <v>29</v>
      </c>
      <c r="AI35" s="25" t="s">
        <v>63</v>
      </c>
      <c r="AJ35" s="26">
        <f t="shared" si="0"/>
        <v>60</v>
      </c>
      <c r="AK35" s="27">
        <f t="shared" si="1"/>
        <v>58</v>
      </c>
      <c r="AL35" s="28">
        <f t="shared" si="2"/>
        <v>118</v>
      </c>
      <c r="AM35" s="29">
        <f t="shared" si="3"/>
        <v>44</v>
      </c>
      <c r="AN35" s="27">
        <f t="shared" si="4"/>
        <v>47</v>
      </c>
      <c r="AO35" s="30">
        <f t="shared" si="5"/>
        <v>91</v>
      </c>
      <c r="AP35" s="155">
        <f t="shared" si="6"/>
        <v>16</v>
      </c>
      <c r="AQ35" s="156">
        <f t="shared" si="7"/>
        <v>11</v>
      </c>
      <c r="AR35" s="157">
        <f t="shared" si="8"/>
        <v>27</v>
      </c>
      <c r="AS35" s="24">
        <v>29</v>
      </c>
      <c r="AT35" s="25" t="s">
        <v>63</v>
      </c>
      <c r="AU35" s="170">
        <f t="shared" si="9"/>
        <v>16</v>
      </c>
      <c r="AV35" s="171">
        <f t="shared" si="10"/>
        <v>8</v>
      </c>
      <c r="AW35" s="172">
        <f t="shared" si="11"/>
        <v>24</v>
      </c>
      <c r="AX35" s="75">
        <v>0</v>
      </c>
      <c r="AY35" s="76">
        <v>0</v>
      </c>
      <c r="AZ35" s="77">
        <v>0</v>
      </c>
      <c r="BA35" s="24">
        <v>29</v>
      </c>
      <c r="BB35" s="25" t="s">
        <v>63</v>
      </c>
      <c r="BC35" s="95">
        <v>1125</v>
      </c>
      <c r="BD35" s="96">
        <v>1136</v>
      </c>
      <c r="BE35" s="97">
        <v>2261</v>
      </c>
      <c r="BF35" s="98">
        <v>1125</v>
      </c>
      <c r="BG35" s="85">
        <v>0</v>
      </c>
      <c r="BH35" s="69">
        <f t="shared" si="13"/>
        <v>2.009777777777778</v>
      </c>
      <c r="BI35" s="31">
        <v>39.59</v>
      </c>
      <c r="BJ35" s="32">
        <f t="shared" si="12"/>
        <v>57.11038140944682</v>
      </c>
      <c r="BL35" s="67"/>
    </row>
    <row r="36" spans="1:64" s="23" customFormat="1" ht="12.75">
      <c r="A36" s="24">
        <v>30</v>
      </c>
      <c r="B36" s="25" t="s">
        <v>64</v>
      </c>
      <c r="C36" s="26">
        <v>55</v>
      </c>
      <c r="D36" s="27">
        <v>48</v>
      </c>
      <c r="E36" s="28">
        <v>103</v>
      </c>
      <c r="F36" s="29">
        <v>57</v>
      </c>
      <c r="G36" s="27">
        <v>50</v>
      </c>
      <c r="H36" s="30">
        <v>107</v>
      </c>
      <c r="I36" s="155">
        <v>-2</v>
      </c>
      <c r="J36" s="156">
        <v>-2</v>
      </c>
      <c r="K36" s="157">
        <v>-4</v>
      </c>
      <c r="L36" s="24">
        <v>30</v>
      </c>
      <c r="M36" s="25" t="s">
        <v>64</v>
      </c>
      <c r="N36" s="26">
        <v>277</v>
      </c>
      <c r="O36" s="27">
        <v>262</v>
      </c>
      <c r="P36" s="28">
        <v>539</v>
      </c>
      <c r="Q36" s="29">
        <v>24</v>
      </c>
      <c r="R36" s="27">
        <v>29</v>
      </c>
      <c r="S36" s="30">
        <v>53</v>
      </c>
      <c r="T36" s="29">
        <v>52</v>
      </c>
      <c r="U36" s="27">
        <v>59</v>
      </c>
      <c r="V36" s="47">
        <v>111</v>
      </c>
      <c r="W36" s="24">
        <v>30</v>
      </c>
      <c r="X36" s="25" t="s">
        <v>64</v>
      </c>
      <c r="Y36" s="26">
        <v>169</v>
      </c>
      <c r="Z36" s="27">
        <v>189</v>
      </c>
      <c r="AA36" s="28">
        <v>358</v>
      </c>
      <c r="AB36" s="29">
        <v>8</v>
      </c>
      <c r="AC36" s="27">
        <v>2</v>
      </c>
      <c r="AD36" s="30">
        <v>10</v>
      </c>
      <c r="AE36" s="29">
        <v>48</v>
      </c>
      <c r="AF36" s="27">
        <v>61</v>
      </c>
      <c r="AG36" s="47">
        <v>109</v>
      </c>
      <c r="AH36" s="24">
        <v>30</v>
      </c>
      <c r="AI36" s="25" t="s">
        <v>64</v>
      </c>
      <c r="AJ36" s="26">
        <f t="shared" si="0"/>
        <v>353</v>
      </c>
      <c r="AK36" s="27">
        <f t="shared" si="1"/>
        <v>350</v>
      </c>
      <c r="AL36" s="28">
        <f t="shared" si="2"/>
        <v>703</v>
      </c>
      <c r="AM36" s="29">
        <f t="shared" si="3"/>
        <v>225</v>
      </c>
      <c r="AN36" s="27">
        <f t="shared" si="4"/>
        <v>252</v>
      </c>
      <c r="AO36" s="30">
        <f t="shared" si="5"/>
        <v>477</v>
      </c>
      <c r="AP36" s="155">
        <f t="shared" si="6"/>
        <v>128</v>
      </c>
      <c r="AQ36" s="156">
        <f t="shared" si="7"/>
        <v>98</v>
      </c>
      <c r="AR36" s="157">
        <f t="shared" si="8"/>
        <v>226</v>
      </c>
      <c r="AS36" s="24">
        <v>30</v>
      </c>
      <c r="AT36" s="25" t="s">
        <v>64</v>
      </c>
      <c r="AU36" s="170">
        <f t="shared" si="9"/>
        <v>126</v>
      </c>
      <c r="AV36" s="171">
        <f t="shared" si="10"/>
        <v>96</v>
      </c>
      <c r="AW36" s="172">
        <f t="shared" si="11"/>
        <v>222</v>
      </c>
      <c r="AX36" s="75">
        <v>0</v>
      </c>
      <c r="AY36" s="76">
        <v>0</v>
      </c>
      <c r="AZ36" s="77">
        <v>0</v>
      </c>
      <c r="BA36" s="24">
        <v>30</v>
      </c>
      <c r="BB36" s="25" t="s">
        <v>64</v>
      </c>
      <c r="BC36" s="95">
        <v>5384</v>
      </c>
      <c r="BD36" s="96">
        <v>5614</v>
      </c>
      <c r="BE36" s="97">
        <v>10998</v>
      </c>
      <c r="BF36" s="98">
        <v>4945</v>
      </c>
      <c r="BG36" s="85">
        <v>6</v>
      </c>
      <c r="BH36" s="69">
        <f t="shared" si="13"/>
        <v>2.2240647118301315</v>
      </c>
      <c r="BI36" s="31">
        <v>34.41</v>
      </c>
      <c r="BJ36" s="32">
        <f t="shared" si="12"/>
        <v>319.61639058413255</v>
      </c>
      <c r="BL36" s="67"/>
    </row>
    <row r="37" spans="1:64" s="23" customFormat="1" ht="12.75">
      <c r="A37" s="24">
        <v>31</v>
      </c>
      <c r="B37" s="25" t="s">
        <v>65</v>
      </c>
      <c r="C37" s="26">
        <v>26</v>
      </c>
      <c r="D37" s="27">
        <v>13</v>
      </c>
      <c r="E37" s="28">
        <v>39</v>
      </c>
      <c r="F37" s="29">
        <v>22</v>
      </c>
      <c r="G37" s="27">
        <v>33</v>
      </c>
      <c r="H37" s="30">
        <v>55</v>
      </c>
      <c r="I37" s="155">
        <v>4</v>
      </c>
      <c r="J37" s="156">
        <v>-20</v>
      </c>
      <c r="K37" s="157">
        <v>-16</v>
      </c>
      <c r="L37" s="24">
        <v>31</v>
      </c>
      <c r="M37" s="25" t="s">
        <v>65</v>
      </c>
      <c r="N37" s="26">
        <v>75</v>
      </c>
      <c r="O37" s="27">
        <v>83</v>
      </c>
      <c r="P37" s="28">
        <v>158</v>
      </c>
      <c r="Q37" s="29">
        <v>5</v>
      </c>
      <c r="R37" s="27">
        <v>13</v>
      </c>
      <c r="S37" s="30">
        <v>18</v>
      </c>
      <c r="T37" s="29">
        <v>1</v>
      </c>
      <c r="U37" s="27">
        <v>1</v>
      </c>
      <c r="V37" s="47">
        <v>2</v>
      </c>
      <c r="W37" s="24">
        <v>31</v>
      </c>
      <c r="X37" s="25" t="s">
        <v>65</v>
      </c>
      <c r="Y37" s="26">
        <v>102</v>
      </c>
      <c r="Z37" s="27">
        <v>84</v>
      </c>
      <c r="AA37" s="28">
        <v>186</v>
      </c>
      <c r="AB37" s="29">
        <v>5</v>
      </c>
      <c r="AC37" s="27">
        <v>7</v>
      </c>
      <c r="AD37" s="30">
        <v>12</v>
      </c>
      <c r="AE37" s="29">
        <v>3</v>
      </c>
      <c r="AF37" s="27">
        <v>4</v>
      </c>
      <c r="AG37" s="47">
        <v>7</v>
      </c>
      <c r="AH37" s="24">
        <v>31</v>
      </c>
      <c r="AI37" s="25" t="s">
        <v>65</v>
      </c>
      <c r="AJ37" s="26">
        <f t="shared" si="0"/>
        <v>81</v>
      </c>
      <c r="AK37" s="27">
        <f t="shared" si="1"/>
        <v>97</v>
      </c>
      <c r="AL37" s="28">
        <f t="shared" si="2"/>
        <v>178</v>
      </c>
      <c r="AM37" s="29">
        <f t="shared" si="3"/>
        <v>110</v>
      </c>
      <c r="AN37" s="27">
        <f t="shared" si="4"/>
        <v>95</v>
      </c>
      <c r="AO37" s="30">
        <f t="shared" si="5"/>
        <v>205</v>
      </c>
      <c r="AP37" s="155">
        <f t="shared" si="6"/>
        <v>-29</v>
      </c>
      <c r="AQ37" s="156">
        <f t="shared" si="7"/>
        <v>2</v>
      </c>
      <c r="AR37" s="157">
        <f t="shared" si="8"/>
        <v>-27</v>
      </c>
      <c r="AS37" s="24">
        <v>31</v>
      </c>
      <c r="AT37" s="25" t="s">
        <v>65</v>
      </c>
      <c r="AU37" s="170">
        <f t="shared" si="9"/>
        <v>-25</v>
      </c>
      <c r="AV37" s="171">
        <f t="shared" si="10"/>
        <v>-18</v>
      </c>
      <c r="AW37" s="172">
        <f t="shared" si="11"/>
        <v>-43</v>
      </c>
      <c r="AX37" s="75">
        <v>0</v>
      </c>
      <c r="AY37" s="76">
        <v>0</v>
      </c>
      <c r="AZ37" s="77">
        <v>0</v>
      </c>
      <c r="BA37" s="24">
        <v>31</v>
      </c>
      <c r="BB37" s="25" t="s">
        <v>65</v>
      </c>
      <c r="BC37" s="95">
        <v>2029</v>
      </c>
      <c r="BD37" s="96">
        <v>1910</v>
      </c>
      <c r="BE37" s="97">
        <v>3939</v>
      </c>
      <c r="BF37" s="98">
        <v>1846</v>
      </c>
      <c r="BG37" s="85">
        <v>3</v>
      </c>
      <c r="BH37" s="69">
        <f t="shared" si="13"/>
        <v>2.1338028169014085</v>
      </c>
      <c r="BI37" s="31">
        <v>77.33</v>
      </c>
      <c r="BJ37" s="32">
        <f t="shared" si="12"/>
        <v>50.937540411224624</v>
      </c>
      <c r="BL37" s="67"/>
    </row>
    <row r="38" spans="1:64" s="23" customFormat="1" ht="12.75">
      <c r="A38" s="24">
        <v>32</v>
      </c>
      <c r="B38" s="25" t="s">
        <v>66</v>
      </c>
      <c r="C38" s="26">
        <v>315</v>
      </c>
      <c r="D38" s="27">
        <v>295</v>
      </c>
      <c r="E38" s="28">
        <v>610</v>
      </c>
      <c r="F38" s="29">
        <v>365</v>
      </c>
      <c r="G38" s="27">
        <v>398</v>
      </c>
      <c r="H38" s="30">
        <v>763</v>
      </c>
      <c r="I38" s="155">
        <v>-50</v>
      </c>
      <c r="J38" s="156">
        <v>-103</v>
      </c>
      <c r="K38" s="157">
        <v>-153</v>
      </c>
      <c r="L38" s="24">
        <v>32</v>
      </c>
      <c r="M38" s="25" t="s">
        <v>66</v>
      </c>
      <c r="N38" s="26">
        <v>900</v>
      </c>
      <c r="O38" s="27">
        <v>858</v>
      </c>
      <c r="P38" s="28">
        <v>1758</v>
      </c>
      <c r="Q38" s="29">
        <v>177</v>
      </c>
      <c r="R38" s="27">
        <v>249</v>
      </c>
      <c r="S38" s="30">
        <v>426</v>
      </c>
      <c r="T38" s="29">
        <v>524</v>
      </c>
      <c r="U38" s="27">
        <v>434</v>
      </c>
      <c r="V38" s="47">
        <v>958</v>
      </c>
      <c r="W38" s="24">
        <v>32</v>
      </c>
      <c r="X38" s="25" t="s">
        <v>66</v>
      </c>
      <c r="Y38" s="26">
        <v>676</v>
      </c>
      <c r="Z38" s="27">
        <v>662</v>
      </c>
      <c r="AA38" s="28">
        <v>1338</v>
      </c>
      <c r="AB38" s="29">
        <v>58</v>
      </c>
      <c r="AC38" s="27">
        <v>47</v>
      </c>
      <c r="AD38" s="30">
        <v>105</v>
      </c>
      <c r="AE38" s="29">
        <v>122</v>
      </c>
      <c r="AF38" s="27">
        <v>111</v>
      </c>
      <c r="AG38" s="47">
        <v>233</v>
      </c>
      <c r="AH38" s="24">
        <v>32</v>
      </c>
      <c r="AI38" s="25" t="s">
        <v>66</v>
      </c>
      <c r="AJ38" s="26">
        <f t="shared" si="0"/>
        <v>1601</v>
      </c>
      <c r="AK38" s="27">
        <f t="shared" si="1"/>
        <v>1541</v>
      </c>
      <c r="AL38" s="28">
        <f t="shared" si="2"/>
        <v>3142</v>
      </c>
      <c r="AM38" s="29">
        <f t="shared" si="3"/>
        <v>856</v>
      </c>
      <c r="AN38" s="27">
        <f t="shared" si="4"/>
        <v>820</v>
      </c>
      <c r="AO38" s="30">
        <f t="shared" si="5"/>
        <v>1676</v>
      </c>
      <c r="AP38" s="155">
        <f t="shared" si="6"/>
        <v>745</v>
      </c>
      <c r="AQ38" s="156">
        <f t="shared" si="7"/>
        <v>721</v>
      </c>
      <c r="AR38" s="157">
        <f t="shared" si="8"/>
        <v>1466</v>
      </c>
      <c r="AS38" s="24">
        <v>32</v>
      </c>
      <c r="AT38" s="25" t="s">
        <v>66</v>
      </c>
      <c r="AU38" s="170">
        <f t="shared" si="9"/>
        <v>695</v>
      </c>
      <c r="AV38" s="171">
        <f t="shared" si="10"/>
        <v>618</v>
      </c>
      <c r="AW38" s="172">
        <f t="shared" si="11"/>
        <v>1313</v>
      </c>
      <c r="AX38" s="75">
        <v>0</v>
      </c>
      <c r="AY38" s="76">
        <v>0</v>
      </c>
      <c r="AZ38" s="77">
        <v>0</v>
      </c>
      <c r="BA38" s="24">
        <v>32</v>
      </c>
      <c r="BB38" s="25" t="s">
        <v>66</v>
      </c>
      <c r="BC38" s="95">
        <v>33263</v>
      </c>
      <c r="BD38" s="96">
        <v>35711</v>
      </c>
      <c r="BE38" s="97">
        <v>68974</v>
      </c>
      <c r="BF38" s="98">
        <v>30959</v>
      </c>
      <c r="BG38" s="85">
        <v>71</v>
      </c>
      <c r="BH38" s="69">
        <f t="shared" si="13"/>
        <v>2.227914338318421</v>
      </c>
      <c r="BI38" s="31">
        <v>204.97</v>
      </c>
      <c r="BJ38" s="32">
        <f t="shared" si="12"/>
        <v>336.5077816265795</v>
      </c>
      <c r="BL38" s="67"/>
    </row>
    <row r="39" spans="1:64" s="23" customFormat="1" ht="12.75">
      <c r="A39" s="24">
        <v>33</v>
      </c>
      <c r="B39" s="25" t="s">
        <v>67</v>
      </c>
      <c r="C39" s="26">
        <v>8</v>
      </c>
      <c r="D39" s="27">
        <v>8</v>
      </c>
      <c r="E39" s="28">
        <v>16</v>
      </c>
      <c r="F39" s="29">
        <v>20</v>
      </c>
      <c r="G39" s="27">
        <v>18</v>
      </c>
      <c r="H39" s="30">
        <v>38</v>
      </c>
      <c r="I39" s="155">
        <v>-12</v>
      </c>
      <c r="J39" s="156">
        <v>-10</v>
      </c>
      <c r="K39" s="157">
        <v>-22</v>
      </c>
      <c r="L39" s="24">
        <v>33</v>
      </c>
      <c r="M39" s="25" t="s">
        <v>67</v>
      </c>
      <c r="N39" s="26">
        <v>32</v>
      </c>
      <c r="O39" s="27">
        <v>33</v>
      </c>
      <c r="P39" s="28">
        <v>65</v>
      </c>
      <c r="Q39" s="29">
        <v>6</v>
      </c>
      <c r="R39" s="27">
        <v>6</v>
      </c>
      <c r="S39" s="30">
        <v>12</v>
      </c>
      <c r="T39" s="29">
        <v>17</v>
      </c>
      <c r="U39" s="27">
        <v>18</v>
      </c>
      <c r="V39" s="47">
        <v>35</v>
      </c>
      <c r="W39" s="24">
        <v>33</v>
      </c>
      <c r="X39" s="25" t="s">
        <v>67</v>
      </c>
      <c r="Y39" s="26">
        <v>32</v>
      </c>
      <c r="Z39" s="27">
        <v>35</v>
      </c>
      <c r="AA39" s="28">
        <v>67</v>
      </c>
      <c r="AB39" s="29">
        <v>1</v>
      </c>
      <c r="AC39" s="27">
        <v>0</v>
      </c>
      <c r="AD39" s="30">
        <v>1</v>
      </c>
      <c r="AE39" s="29">
        <v>5</v>
      </c>
      <c r="AF39" s="27">
        <v>3</v>
      </c>
      <c r="AG39" s="47">
        <v>8</v>
      </c>
      <c r="AH39" s="24">
        <v>33</v>
      </c>
      <c r="AI39" s="25" t="s">
        <v>67</v>
      </c>
      <c r="AJ39" s="26">
        <f aca="true" t="shared" si="14" ref="AJ39:AJ66">SUM(N39,Q39,T39)</f>
        <v>55</v>
      </c>
      <c r="AK39" s="27">
        <f aca="true" t="shared" si="15" ref="AK39:AK66">SUM(O39,R39,U39)</f>
        <v>57</v>
      </c>
      <c r="AL39" s="28">
        <f aca="true" t="shared" si="16" ref="AL39:AL66">SUM(P39,S39,V39)</f>
        <v>112</v>
      </c>
      <c r="AM39" s="29">
        <f aca="true" t="shared" si="17" ref="AM39:AM66">SUM(Y39,AB39,AE39)</f>
        <v>38</v>
      </c>
      <c r="AN39" s="27">
        <f aca="true" t="shared" si="18" ref="AN39:AN66">SUM(Z39,AC39,AF39)</f>
        <v>38</v>
      </c>
      <c r="AO39" s="30">
        <f aca="true" t="shared" si="19" ref="AO39:AO66">SUM(AA39,AD39,AG39)</f>
        <v>76</v>
      </c>
      <c r="AP39" s="155">
        <f aca="true" t="shared" si="20" ref="AP39:AP66">AJ39-AM39</f>
        <v>17</v>
      </c>
      <c r="AQ39" s="156">
        <f aca="true" t="shared" si="21" ref="AQ39:AQ66">AK39-AN39</f>
        <v>19</v>
      </c>
      <c r="AR39" s="157">
        <f aca="true" t="shared" si="22" ref="AR39:AR66">AL39-AO39</f>
        <v>36</v>
      </c>
      <c r="AS39" s="24">
        <v>33</v>
      </c>
      <c r="AT39" s="25" t="s">
        <v>67</v>
      </c>
      <c r="AU39" s="170">
        <f aca="true" t="shared" si="23" ref="AU39:AU66">I39+AP39</f>
        <v>5</v>
      </c>
      <c r="AV39" s="171">
        <f aca="true" t="shared" si="24" ref="AV39:AV66">J39+AQ39</f>
        <v>9</v>
      </c>
      <c r="AW39" s="172">
        <f aca="true" t="shared" si="25" ref="AW39:AW66">K39+AR39</f>
        <v>14</v>
      </c>
      <c r="AX39" s="75">
        <v>0</v>
      </c>
      <c r="AY39" s="76">
        <v>0</v>
      </c>
      <c r="AZ39" s="77">
        <v>0</v>
      </c>
      <c r="BA39" s="24">
        <v>33</v>
      </c>
      <c r="BB39" s="25" t="s">
        <v>67</v>
      </c>
      <c r="BC39" s="95">
        <v>1098</v>
      </c>
      <c r="BD39" s="96">
        <v>1216</v>
      </c>
      <c r="BE39" s="97">
        <v>2314</v>
      </c>
      <c r="BF39" s="98">
        <v>1172</v>
      </c>
      <c r="BG39" s="85">
        <v>4</v>
      </c>
      <c r="BH39" s="69">
        <f t="shared" si="13"/>
        <v>1.9744027303754266</v>
      </c>
      <c r="BI39" s="31">
        <v>85.56</v>
      </c>
      <c r="BJ39" s="32">
        <f aca="true" t="shared" si="26" ref="BJ39:BJ67">BE39/BI39</f>
        <v>27.045348293595136</v>
      </c>
      <c r="BL39" s="67"/>
    </row>
    <row r="40" spans="1:64" s="23" customFormat="1" ht="12.75">
      <c r="A40" s="24">
        <v>34</v>
      </c>
      <c r="B40" s="25" t="s">
        <v>68</v>
      </c>
      <c r="C40" s="26">
        <v>26</v>
      </c>
      <c r="D40" s="27">
        <v>19</v>
      </c>
      <c r="E40" s="28">
        <v>45</v>
      </c>
      <c r="F40" s="29">
        <v>25</v>
      </c>
      <c r="G40" s="27">
        <v>35</v>
      </c>
      <c r="H40" s="30">
        <v>60</v>
      </c>
      <c r="I40" s="155">
        <v>1</v>
      </c>
      <c r="J40" s="156">
        <v>-16</v>
      </c>
      <c r="K40" s="157">
        <v>-15</v>
      </c>
      <c r="L40" s="24">
        <v>34</v>
      </c>
      <c r="M40" s="25" t="s">
        <v>68</v>
      </c>
      <c r="N40" s="26">
        <v>106</v>
      </c>
      <c r="O40" s="27">
        <v>94</v>
      </c>
      <c r="P40" s="28">
        <v>200</v>
      </c>
      <c r="Q40" s="29">
        <v>5</v>
      </c>
      <c r="R40" s="27">
        <v>15</v>
      </c>
      <c r="S40" s="30">
        <v>20</v>
      </c>
      <c r="T40" s="29">
        <v>40</v>
      </c>
      <c r="U40" s="27">
        <v>21</v>
      </c>
      <c r="V40" s="47">
        <v>61</v>
      </c>
      <c r="W40" s="24">
        <v>34</v>
      </c>
      <c r="X40" s="25" t="s">
        <v>68</v>
      </c>
      <c r="Y40" s="26">
        <v>113</v>
      </c>
      <c r="Z40" s="27">
        <v>84</v>
      </c>
      <c r="AA40" s="28">
        <v>197</v>
      </c>
      <c r="AB40" s="29">
        <v>8</v>
      </c>
      <c r="AC40" s="27">
        <v>3</v>
      </c>
      <c r="AD40" s="30">
        <v>11</v>
      </c>
      <c r="AE40" s="29">
        <v>19</v>
      </c>
      <c r="AF40" s="27">
        <v>11</v>
      </c>
      <c r="AG40" s="47">
        <v>30</v>
      </c>
      <c r="AH40" s="24">
        <v>34</v>
      </c>
      <c r="AI40" s="25" t="s">
        <v>68</v>
      </c>
      <c r="AJ40" s="26">
        <f t="shared" si="14"/>
        <v>151</v>
      </c>
      <c r="AK40" s="27">
        <f t="shared" si="15"/>
        <v>130</v>
      </c>
      <c r="AL40" s="28">
        <f t="shared" si="16"/>
        <v>281</v>
      </c>
      <c r="AM40" s="29">
        <f t="shared" si="17"/>
        <v>140</v>
      </c>
      <c r="AN40" s="27">
        <f t="shared" si="18"/>
        <v>98</v>
      </c>
      <c r="AO40" s="30">
        <f t="shared" si="19"/>
        <v>238</v>
      </c>
      <c r="AP40" s="155">
        <f t="shared" si="20"/>
        <v>11</v>
      </c>
      <c r="AQ40" s="156">
        <f t="shared" si="21"/>
        <v>32</v>
      </c>
      <c r="AR40" s="157">
        <f t="shared" si="22"/>
        <v>43</v>
      </c>
      <c r="AS40" s="24">
        <v>34</v>
      </c>
      <c r="AT40" s="25" t="s">
        <v>68</v>
      </c>
      <c r="AU40" s="170">
        <f t="shared" si="23"/>
        <v>12</v>
      </c>
      <c r="AV40" s="171">
        <f t="shared" si="24"/>
        <v>16</v>
      </c>
      <c r="AW40" s="172">
        <f t="shared" si="25"/>
        <v>28</v>
      </c>
      <c r="AX40" s="75">
        <v>0</v>
      </c>
      <c r="AY40" s="76">
        <v>0</v>
      </c>
      <c r="AZ40" s="77">
        <v>0</v>
      </c>
      <c r="BA40" s="24">
        <v>34</v>
      </c>
      <c r="BB40" s="25" t="s">
        <v>68</v>
      </c>
      <c r="BC40" s="95">
        <v>2245</v>
      </c>
      <c r="BD40" s="96">
        <v>2236</v>
      </c>
      <c r="BE40" s="97">
        <v>4481</v>
      </c>
      <c r="BF40" s="98">
        <v>2117</v>
      </c>
      <c r="BG40" s="85">
        <v>4</v>
      </c>
      <c r="BH40" s="69">
        <f t="shared" si="13"/>
        <v>2.1166745394426076</v>
      </c>
      <c r="BI40" s="31">
        <v>52.41</v>
      </c>
      <c r="BJ40" s="32">
        <f t="shared" si="26"/>
        <v>85.49895058195001</v>
      </c>
      <c r="BL40" s="67"/>
    </row>
    <row r="41" spans="1:64" s="23" customFormat="1" ht="12.75">
      <c r="A41" s="24">
        <v>35</v>
      </c>
      <c r="B41" s="25" t="s">
        <v>69</v>
      </c>
      <c r="C41" s="26">
        <v>33</v>
      </c>
      <c r="D41" s="27">
        <v>44</v>
      </c>
      <c r="E41" s="28">
        <v>77</v>
      </c>
      <c r="F41" s="29">
        <v>46</v>
      </c>
      <c r="G41" s="27">
        <v>34</v>
      </c>
      <c r="H41" s="30">
        <v>80</v>
      </c>
      <c r="I41" s="155">
        <v>-13</v>
      </c>
      <c r="J41" s="156">
        <v>10</v>
      </c>
      <c r="K41" s="157">
        <v>-3</v>
      </c>
      <c r="L41" s="24">
        <v>35</v>
      </c>
      <c r="M41" s="25" t="s">
        <v>69</v>
      </c>
      <c r="N41" s="26">
        <v>157</v>
      </c>
      <c r="O41" s="27">
        <v>159</v>
      </c>
      <c r="P41" s="28">
        <v>316</v>
      </c>
      <c r="Q41" s="29">
        <v>21</v>
      </c>
      <c r="R41" s="27">
        <v>32</v>
      </c>
      <c r="S41" s="30">
        <v>53</v>
      </c>
      <c r="T41" s="29">
        <v>67</v>
      </c>
      <c r="U41" s="27">
        <v>49</v>
      </c>
      <c r="V41" s="47">
        <v>116</v>
      </c>
      <c r="W41" s="24">
        <v>35</v>
      </c>
      <c r="X41" s="25" t="s">
        <v>69</v>
      </c>
      <c r="Y41" s="26">
        <v>152</v>
      </c>
      <c r="Z41" s="27">
        <v>130</v>
      </c>
      <c r="AA41" s="28">
        <v>282</v>
      </c>
      <c r="AB41" s="29">
        <v>11</v>
      </c>
      <c r="AC41" s="27">
        <v>5</v>
      </c>
      <c r="AD41" s="30">
        <v>16</v>
      </c>
      <c r="AE41" s="29">
        <v>32</v>
      </c>
      <c r="AF41" s="27">
        <v>34</v>
      </c>
      <c r="AG41" s="47">
        <v>66</v>
      </c>
      <c r="AH41" s="24">
        <v>35</v>
      </c>
      <c r="AI41" s="25" t="s">
        <v>69</v>
      </c>
      <c r="AJ41" s="26">
        <f t="shared" si="14"/>
        <v>245</v>
      </c>
      <c r="AK41" s="27">
        <f t="shared" si="15"/>
        <v>240</v>
      </c>
      <c r="AL41" s="28">
        <f t="shared" si="16"/>
        <v>485</v>
      </c>
      <c r="AM41" s="29">
        <f t="shared" si="17"/>
        <v>195</v>
      </c>
      <c r="AN41" s="27">
        <f t="shared" si="18"/>
        <v>169</v>
      </c>
      <c r="AO41" s="30">
        <f t="shared" si="19"/>
        <v>364</v>
      </c>
      <c r="AP41" s="155">
        <f t="shared" si="20"/>
        <v>50</v>
      </c>
      <c r="AQ41" s="156">
        <f t="shared" si="21"/>
        <v>71</v>
      </c>
      <c r="AR41" s="157">
        <f t="shared" si="22"/>
        <v>121</v>
      </c>
      <c r="AS41" s="24">
        <v>35</v>
      </c>
      <c r="AT41" s="25" t="s">
        <v>69</v>
      </c>
      <c r="AU41" s="170">
        <f t="shared" si="23"/>
        <v>37</v>
      </c>
      <c r="AV41" s="171">
        <f t="shared" si="24"/>
        <v>81</v>
      </c>
      <c r="AW41" s="172">
        <f t="shared" si="25"/>
        <v>118</v>
      </c>
      <c r="AX41" s="75">
        <v>0</v>
      </c>
      <c r="AY41" s="76">
        <v>0</v>
      </c>
      <c r="AZ41" s="77">
        <v>0</v>
      </c>
      <c r="BA41" s="24">
        <v>35</v>
      </c>
      <c r="BB41" s="25" t="s">
        <v>69</v>
      </c>
      <c r="BC41" s="95">
        <v>4333</v>
      </c>
      <c r="BD41" s="96">
        <v>4535</v>
      </c>
      <c r="BE41" s="97">
        <v>8868</v>
      </c>
      <c r="BF41" s="98">
        <v>3911</v>
      </c>
      <c r="BG41" s="85">
        <v>4</v>
      </c>
      <c r="BH41" s="69">
        <f t="shared" si="13"/>
        <v>2.2674507798517003</v>
      </c>
      <c r="BI41" s="31">
        <v>53.83</v>
      </c>
      <c r="BJ41" s="32">
        <f t="shared" si="26"/>
        <v>164.7408508266766</v>
      </c>
      <c r="BL41" s="67"/>
    </row>
    <row r="42" spans="1:64" s="23" customFormat="1" ht="12.75">
      <c r="A42" s="24">
        <v>36</v>
      </c>
      <c r="B42" s="25" t="s">
        <v>70</v>
      </c>
      <c r="C42" s="26">
        <v>35</v>
      </c>
      <c r="D42" s="27">
        <v>27</v>
      </c>
      <c r="E42" s="28">
        <v>62</v>
      </c>
      <c r="F42" s="29">
        <v>31</v>
      </c>
      <c r="G42" s="27">
        <v>34</v>
      </c>
      <c r="H42" s="30">
        <v>65</v>
      </c>
      <c r="I42" s="155">
        <v>4</v>
      </c>
      <c r="J42" s="156">
        <v>-7</v>
      </c>
      <c r="K42" s="157">
        <v>-3</v>
      </c>
      <c r="L42" s="24">
        <v>36</v>
      </c>
      <c r="M42" s="25" t="s">
        <v>70</v>
      </c>
      <c r="N42" s="26">
        <v>142</v>
      </c>
      <c r="O42" s="27">
        <v>112</v>
      </c>
      <c r="P42" s="28">
        <v>254</v>
      </c>
      <c r="Q42" s="29">
        <v>6</v>
      </c>
      <c r="R42" s="27">
        <v>13</v>
      </c>
      <c r="S42" s="30">
        <v>19</v>
      </c>
      <c r="T42" s="29">
        <v>4</v>
      </c>
      <c r="U42" s="27">
        <v>3</v>
      </c>
      <c r="V42" s="47">
        <v>7</v>
      </c>
      <c r="W42" s="24">
        <v>36</v>
      </c>
      <c r="X42" s="25" t="s">
        <v>70</v>
      </c>
      <c r="Y42" s="26">
        <v>140</v>
      </c>
      <c r="Z42" s="27">
        <v>115</v>
      </c>
      <c r="AA42" s="28">
        <v>255</v>
      </c>
      <c r="AB42" s="29">
        <v>11</v>
      </c>
      <c r="AC42" s="27">
        <v>6</v>
      </c>
      <c r="AD42" s="30">
        <v>17</v>
      </c>
      <c r="AE42" s="29">
        <v>10</v>
      </c>
      <c r="AF42" s="27">
        <v>6</v>
      </c>
      <c r="AG42" s="47">
        <v>16</v>
      </c>
      <c r="AH42" s="24">
        <v>36</v>
      </c>
      <c r="AI42" s="25" t="s">
        <v>70</v>
      </c>
      <c r="AJ42" s="26">
        <f t="shared" si="14"/>
        <v>152</v>
      </c>
      <c r="AK42" s="27">
        <f t="shared" si="15"/>
        <v>128</v>
      </c>
      <c r="AL42" s="28">
        <f t="shared" si="16"/>
        <v>280</v>
      </c>
      <c r="AM42" s="29">
        <f t="shared" si="17"/>
        <v>161</v>
      </c>
      <c r="AN42" s="27">
        <f t="shared" si="18"/>
        <v>127</v>
      </c>
      <c r="AO42" s="30">
        <f t="shared" si="19"/>
        <v>288</v>
      </c>
      <c r="AP42" s="155">
        <f t="shared" si="20"/>
        <v>-9</v>
      </c>
      <c r="AQ42" s="156">
        <f t="shared" si="21"/>
        <v>1</v>
      </c>
      <c r="AR42" s="157">
        <f t="shared" si="22"/>
        <v>-8</v>
      </c>
      <c r="AS42" s="24">
        <v>36</v>
      </c>
      <c r="AT42" s="25" t="s">
        <v>70</v>
      </c>
      <c r="AU42" s="170">
        <f t="shared" si="23"/>
        <v>-5</v>
      </c>
      <c r="AV42" s="171">
        <f t="shared" si="24"/>
        <v>-6</v>
      </c>
      <c r="AW42" s="172">
        <f t="shared" si="25"/>
        <v>-11</v>
      </c>
      <c r="AX42" s="75">
        <v>0</v>
      </c>
      <c r="AY42" s="76">
        <v>0</v>
      </c>
      <c r="AZ42" s="77">
        <v>0</v>
      </c>
      <c r="BA42" s="24">
        <v>36</v>
      </c>
      <c r="BB42" s="25" t="s">
        <v>70</v>
      </c>
      <c r="BC42" s="95">
        <v>3283</v>
      </c>
      <c r="BD42" s="96">
        <v>3410</v>
      </c>
      <c r="BE42" s="97">
        <v>6693</v>
      </c>
      <c r="BF42" s="98">
        <v>3055</v>
      </c>
      <c r="BG42" s="85">
        <v>3</v>
      </c>
      <c r="BH42" s="69">
        <f t="shared" si="13"/>
        <v>2.1908346972176758</v>
      </c>
      <c r="BI42" s="31">
        <v>74.53</v>
      </c>
      <c r="BJ42" s="32">
        <f t="shared" si="26"/>
        <v>89.80276398765598</v>
      </c>
      <c r="BL42" s="67"/>
    </row>
    <row r="43" spans="1:64" s="23" customFormat="1" ht="12.75">
      <c r="A43" s="24">
        <v>37</v>
      </c>
      <c r="B43" s="25" t="s">
        <v>71</v>
      </c>
      <c r="C43" s="26">
        <v>82</v>
      </c>
      <c r="D43" s="27">
        <v>87</v>
      </c>
      <c r="E43" s="28">
        <v>169</v>
      </c>
      <c r="F43" s="29">
        <v>82</v>
      </c>
      <c r="G43" s="27">
        <v>87</v>
      </c>
      <c r="H43" s="30">
        <v>169</v>
      </c>
      <c r="I43" s="155">
        <v>0</v>
      </c>
      <c r="J43" s="156">
        <v>0</v>
      </c>
      <c r="K43" s="157">
        <v>0</v>
      </c>
      <c r="L43" s="24">
        <v>37</v>
      </c>
      <c r="M43" s="25" t="s">
        <v>71</v>
      </c>
      <c r="N43" s="26">
        <v>254</v>
      </c>
      <c r="O43" s="27">
        <v>264</v>
      </c>
      <c r="P43" s="28">
        <v>518</v>
      </c>
      <c r="Q43" s="29">
        <v>44</v>
      </c>
      <c r="R43" s="27">
        <v>44</v>
      </c>
      <c r="S43" s="30">
        <v>88</v>
      </c>
      <c r="T43" s="29">
        <v>98</v>
      </c>
      <c r="U43" s="27">
        <v>69</v>
      </c>
      <c r="V43" s="47">
        <v>167</v>
      </c>
      <c r="W43" s="24">
        <v>37</v>
      </c>
      <c r="X43" s="25" t="s">
        <v>71</v>
      </c>
      <c r="Y43" s="26">
        <v>204</v>
      </c>
      <c r="Z43" s="27">
        <v>194</v>
      </c>
      <c r="AA43" s="28">
        <v>398</v>
      </c>
      <c r="AB43" s="29">
        <v>16</v>
      </c>
      <c r="AC43" s="27">
        <v>18</v>
      </c>
      <c r="AD43" s="30">
        <v>34</v>
      </c>
      <c r="AE43" s="29">
        <v>34</v>
      </c>
      <c r="AF43" s="27">
        <v>28</v>
      </c>
      <c r="AG43" s="47">
        <v>62</v>
      </c>
      <c r="AH43" s="24">
        <v>37</v>
      </c>
      <c r="AI43" s="25" t="s">
        <v>71</v>
      </c>
      <c r="AJ43" s="26">
        <f t="shared" si="14"/>
        <v>396</v>
      </c>
      <c r="AK43" s="27">
        <f t="shared" si="15"/>
        <v>377</v>
      </c>
      <c r="AL43" s="28">
        <f t="shared" si="16"/>
        <v>773</v>
      </c>
      <c r="AM43" s="29">
        <f t="shared" si="17"/>
        <v>254</v>
      </c>
      <c r="AN43" s="27">
        <f t="shared" si="18"/>
        <v>240</v>
      </c>
      <c r="AO43" s="30">
        <f t="shared" si="19"/>
        <v>494</v>
      </c>
      <c r="AP43" s="155">
        <f t="shared" si="20"/>
        <v>142</v>
      </c>
      <c r="AQ43" s="156">
        <f t="shared" si="21"/>
        <v>137</v>
      </c>
      <c r="AR43" s="157">
        <f t="shared" si="22"/>
        <v>279</v>
      </c>
      <c r="AS43" s="24">
        <v>37</v>
      </c>
      <c r="AT43" s="25" t="s">
        <v>71</v>
      </c>
      <c r="AU43" s="170">
        <f t="shared" si="23"/>
        <v>142</v>
      </c>
      <c r="AV43" s="171">
        <f t="shared" si="24"/>
        <v>137</v>
      </c>
      <c r="AW43" s="172">
        <f t="shared" si="25"/>
        <v>279</v>
      </c>
      <c r="AX43" s="75">
        <v>0</v>
      </c>
      <c r="AY43" s="76">
        <v>0</v>
      </c>
      <c r="AZ43" s="77">
        <v>0</v>
      </c>
      <c r="BA43" s="24">
        <v>37</v>
      </c>
      <c r="BB43" s="25" t="s">
        <v>71</v>
      </c>
      <c r="BC43" s="95">
        <v>8241</v>
      </c>
      <c r="BD43" s="96">
        <v>8597</v>
      </c>
      <c r="BE43" s="97">
        <v>16838</v>
      </c>
      <c r="BF43" s="98">
        <v>7168</v>
      </c>
      <c r="BG43" s="85">
        <v>8</v>
      </c>
      <c r="BH43" s="69">
        <f t="shared" si="13"/>
        <v>2.3490513392857144</v>
      </c>
      <c r="BI43" s="31">
        <v>159.1</v>
      </c>
      <c r="BJ43" s="32">
        <f t="shared" si="26"/>
        <v>105.83280955373979</v>
      </c>
      <c r="BL43" s="67"/>
    </row>
    <row r="44" spans="1:64" s="23" customFormat="1" ht="12.75">
      <c r="A44" s="24">
        <v>38</v>
      </c>
      <c r="B44" s="25" t="s">
        <v>72</v>
      </c>
      <c r="C44" s="26">
        <v>32</v>
      </c>
      <c r="D44" s="27">
        <v>36</v>
      </c>
      <c r="E44" s="28">
        <v>68</v>
      </c>
      <c r="F44" s="29">
        <v>37</v>
      </c>
      <c r="G44" s="27">
        <v>42</v>
      </c>
      <c r="H44" s="30">
        <v>79</v>
      </c>
      <c r="I44" s="155">
        <v>-5</v>
      </c>
      <c r="J44" s="156">
        <v>-6</v>
      </c>
      <c r="K44" s="157">
        <v>-11</v>
      </c>
      <c r="L44" s="24">
        <v>38</v>
      </c>
      <c r="M44" s="25" t="s">
        <v>72</v>
      </c>
      <c r="N44" s="26">
        <v>199</v>
      </c>
      <c r="O44" s="27">
        <v>176</v>
      </c>
      <c r="P44" s="28">
        <v>375</v>
      </c>
      <c r="Q44" s="29">
        <v>15</v>
      </c>
      <c r="R44" s="27">
        <v>23</v>
      </c>
      <c r="S44" s="30">
        <v>38</v>
      </c>
      <c r="T44" s="29">
        <v>47</v>
      </c>
      <c r="U44" s="27">
        <v>29</v>
      </c>
      <c r="V44" s="47">
        <v>76</v>
      </c>
      <c r="W44" s="24">
        <v>38</v>
      </c>
      <c r="X44" s="25" t="s">
        <v>72</v>
      </c>
      <c r="Y44" s="26">
        <v>152</v>
      </c>
      <c r="Z44" s="27">
        <v>179</v>
      </c>
      <c r="AA44" s="28">
        <v>331</v>
      </c>
      <c r="AB44" s="29">
        <v>6</v>
      </c>
      <c r="AC44" s="27">
        <v>4</v>
      </c>
      <c r="AD44" s="30">
        <v>10</v>
      </c>
      <c r="AE44" s="29">
        <v>14</v>
      </c>
      <c r="AF44" s="27">
        <v>13</v>
      </c>
      <c r="AG44" s="47">
        <v>27</v>
      </c>
      <c r="AH44" s="24">
        <v>38</v>
      </c>
      <c r="AI44" s="25" t="s">
        <v>72</v>
      </c>
      <c r="AJ44" s="26">
        <f t="shared" si="14"/>
        <v>261</v>
      </c>
      <c r="AK44" s="27">
        <f t="shared" si="15"/>
        <v>228</v>
      </c>
      <c r="AL44" s="28">
        <f t="shared" si="16"/>
        <v>489</v>
      </c>
      <c r="AM44" s="29">
        <f t="shared" si="17"/>
        <v>172</v>
      </c>
      <c r="AN44" s="27">
        <f t="shared" si="18"/>
        <v>196</v>
      </c>
      <c r="AO44" s="30">
        <f t="shared" si="19"/>
        <v>368</v>
      </c>
      <c r="AP44" s="155">
        <f t="shared" si="20"/>
        <v>89</v>
      </c>
      <c r="AQ44" s="156">
        <f t="shared" si="21"/>
        <v>32</v>
      </c>
      <c r="AR44" s="157">
        <f t="shared" si="22"/>
        <v>121</v>
      </c>
      <c r="AS44" s="24">
        <v>38</v>
      </c>
      <c r="AT44" s="25" t="s">
        <v>72</v>
      </c>
      <c r="AU44" s="170">
        <f t="shared" si="23"/>
        <v>84</v>
      </c>
      <c r="AV44" s="171">
        <f t="shared" si="24"/>
        <v>26</v>
      </c>
      <c r="AW44" s="172">
        <f t="shared" si="25"/>
        <v>110</v>
      </c>
      <c r="AX44" s="75">
        <v>0</v>
      </c>
      <c r="AY44" s="76">
        <v>0</v>
      </c>
      <c r="AZ44" s="77">
        <v>0</v>
      </c>
      <c r="BA44" s="24">
        <v>38</v>
      </c>
      <c r="BB44" s="25" t="s">
        <v>72</v>
      </c>
      <c r="BC44" s="95">
        <v>4273</v>
      </c>
      <c r="BD44" s="96">
        <v>4490</v>
      </c>
      <c r="BE44" s="97">
        <v>8763</v>
      </c>
      <c r="BF44" s="98">
        <v>3849</v>
      </c>
      <c r="BG44" s="85">
        <v>3</v>
      </c>
      <c r="BH44" s="69">
        <f t="shared" si="13"/>
        <v>2.2766952455183165</v>
      </c>
      <c r="BI44" s="31">
        <v>43.04</v>
      </c>
      <c r="BJ44" s="32">
        <f t="shared" si="26"/>
        <v>203.60130111524165</v>
      </c>
      <c r="BL44" s="67"/>
    </row>
    <row r="45" spans="1:64" s="23" customFormat="1" ht="12.75">
      <c r="A45" s="24">
        <v>39</v>
      </c>
      <c r="B45" s="25" t="s">
        <v>73</v>
      </c>
      <c r="C45" s="26">
        <v>80</v>
      </c>
      <c r="D45" s="27">
        <v>67</v>
      </c>
      <c r="E45" s="28">
        <v>147</v>
      </c>
      <c r="F45" s="29">
        <v>98</v>
      </c>
      <c r="G45" s="27">
        <v>83</v>
      </c>
      <c r="H45" s="30">
        <v>181</v>
      </c>
      <c r="I45" s="155">
        <v>-18</v>
      </c>
      <c r="J45" s="156">
        <v>-16</v>
      </c>
      <c r="K45" s="157">
        <v>-34</v>
      </c>
      <c r="L45" s="24">
        <v>39</v>
      </c>
      <c r="M45" s="25" t="s">
        <v>73</v>
      </c>
      <c r="N45" s="26">
        <v>261</v>
      </c>
      <c r="O45" s="27">
        <v>221</v>
      </c>
      <c r="P45" s="28">
        <v>482</v>
      </c>
      <c r="Q45" s="29">
        <v>39</v>
      </c>
      <c r="R45" s="27">
        <v>55</v>
      </c>
      <c r="S45" s="30">
        <v>94</v>
      </c>
      <c r="T45" s="29">
        <v>55</v>
      </c>
      <c r="U45" s="27">
        <v>52</v>
      </c>
      <c r="V45" s="47">
        <v>107</v>
      </c>
      <c r="W45" s="24">
        <v>39</v>
      </c>
      <c r="X45" s="25" t="s">
        <v>73</v>
      </c>
      <c r="Y45" s="26">
        <v>234</v>
      </c>
      <c r="Z45" s="27">
        <v>206</v>
      </c>
      <c r="AA45" s="28">
        <v>440</v>
      </c>
      <c r="AB45" s="29">
        <v>17</v>
      </c>
      <c r="AC45" s="27">
        <v>8</v>
      </c>
      <c r="AD45" s="30">
        <v>25</v>
      </c>
      <c r="AE45" s="29">
        <v>41</v>
      </c>
      <c r="AF45" s="27">
        <v>25</v>
      </c>
      <c r="AG45" s="47">
        <v>66</v>
      </c>
      <c r="AH45" s="24">
        <v>39</v>
      </c>
      <c r="AI45" s="25" t="s">
        <v>73</v>
      </c>
      <c r="AJ45" s="26">
        <f t="shared" si="14"/>
        <v>355</v>
      </c>
      <c r="AK45" s="27">
        <f t="shared" si="15"/>
        <v>328</v>
      </c>
      <c r="AL45" s="28">
        <f t="shared" si="16"/>
        <v>683</v>
      </c>
      <c r="AM45" s="29">
        <f t="shared" si="17"/>
        <v>292</v>
      </c>
      <c r="AN45" s="27">
        <f t="shared" si="18"/>
        <v>239</v>
      </c>
      <c r="AO45" s="30">
        <f t="shared" si="19"/>
        <v>531</v>
      </c>
      <c r="AP45" s="155">
        <f t="shared" si="20"/>
        <v>63</v>
      </c>
      <c r="AQ45" s="156">
        <f t="shared" si="21"/>
        <v>89</v>
      </c>
      <c r="AR45" s="157">
        <f t="shared" si="22"/>
        <v>152</v>
      </c>
      <c r="AS45" s="24">
        <v>39</v>
      </c>
      <c r="AT45" s="25" t="s">
        <v>73</v>
      </c>
      <c r="AU45" s="170">
        <f t="shared" si="23"/>
        <v>45</v>
      </c>
      <c r="AV45" s="171">
        <f t="shared" si="24"/>
        <v>73</v>
      </c>
      <c r="AW45" s="172">
        <f t="shared" si="25"/>
        <v>118</v>
      </c>
      <c r="AX45" s="75">
        <v>0</v>
      </c>
      <c r="AY45" s="76">
        <v>0</v>
      </c>
      <c r="AZ45" s="77">
        <v>0</v>
      </c>
      <c r="BA45" s="24">
        <v>39</v>
      </c>
      <c r="BB45" s="25" t="s">
        <v>73</v>
      </c>
      <c r="BC45" s="95">
        <v>7564</v>
      </c>
      <c r="BD45" s="96">
        <v>8165</v>
      </c>
      <c r="BE45" s="97">
        <v>15729</v>
      </c>
      <c r="BF45" s="98">
        <v>6889</v>
      </c>
      <c r="BG45" s="85">
        <v>5</v>
      </c>
      <c r="BH45" s="69">
        <f t="shared" si="13"/>
        <v>2.2832051095950066</v>
      </c>
      <c r="BI45" s="31">
        <v>128</v>
      </c>
      <c r="BJ45" s="32">
        <f t="shared" si="26"/>
        <v>122.8828125</v>
      </c>
      <c r="BL45" s="67"/>
    </row>
    <row r="46" spans="1:64" s="23" customFormat="1" ht="12.75">
      <c r="A46" s="24">
        <v>40</v>
      </c>
      <c r="B46" s="25" t="s">
        <v>74</v>
      </c>
      <c r="C46" s="26">
        <v>14</v>
      </c>
      <c r="D46" s="27">
        <v>9</v>
      </c>
      <c r="E46" s="28">
        <v>23</v>
      </c>
      <c r="F46" s="29">
        <v>21</v>
      </c>
      <c r="G46" s="27">
        <v>30</v>
      </c>
      <c r="H46" s="30">
        <v>51</v>
      </c>
      <c r="I46" s="155">
        <v>-7</v>
      </c>
      <c r="J46" s="156">
        <v>-21</v>
      </c>
      <c r="K46" s="157">
        <v>-28</v>
      </c>
      <c r="L46" s="24">
        <v>40</v>
      </c>
      <c r="M46" s="25" t="s">
        <v>74</v>
      </c>
      <c r="N46" s="26">
        <v>77</v>
      </c>
      <c r="O46" s="27">
        <v>75</v>
      </c>
      <c r="P46" s="28">
        <v>152</v>
      </c>
      <c r="Q46" s="29">
        <v>8</v>
      </c>
      <c r="R46" s="27">
        <v>7</v>
      </c>
      <c r="S46" s="30">
        <v>15</v>
      </c>
      <c r="T46" s="29">
        <v>29</v>
      </c>
      <c r="U46" s="27">
        <v>18</v>
      </c>
      <c r="V46" s="47">
        <v>47</v>
      </c>
      <c r="W46" s="24">
        <v>40</v>
      </c>
      <c r="X46" s="25" t="s">
        <v>74</v>
      </c>
      <c r="Y46" s="26">
        <v>73</v>
      </c>
      <c r="Z46" s="27">
        <v>54</v>
      </c>
      <c r="AA46" s="28">
        <v>127</v>
      </c>
      <c r="AB46" s="29">
        <v>3</v>
      </c>
      <c r="AC46" s="27">
        <v>1</v>
      </c>
      <c r="AD46" s="30">
        <v>4</v>
      </c>
      <c r="AE46" s="29">
        <v>9</v>
      </c>
      <c r="AF46" s="27">
        <v>12</v>
      </c>
      <c r="AG46" s="47">
        <v>21</v>
      </c>
      <c r="AH46" s="24">
        <v>40</v>
      </c>
      <c r="AI46" s="25" t="s">
        <v>74</v>
      </c>
      <c r="AJ46" s="26">
        <f t="shared" si="14"/>
        <v>114</v>
      </c>
      <c r="AK46" s="27">
        <f t="shared" si="15"/>
        <v>100</v>
      </c>
      <c r="AL46" s="28">
        <f t="shared" si="16"/>
        <v>214</v>
      </c>
      <c r="AM46" s="29">
        <f t="shared" si="17"/>
        <v>85</v>
      </c>
      <c r="AN46" s="27">
        <f t="shared" si="18"/>
        <v>67</v>
      </c>
      <c r="AO46" s="30">
        <f t="shared" si="19"/>
        <v>152</v>
      </c>
      <c r="AP46" s="155">
        <f t="shared" si="20"/>
        <v>29</v>
      </c>
      <c r="AQ46" s="156">
        <f t="shared" si="21"/>
        <v>33</v>
      </c>
      <c r="AR46" s="157">
        <f t="shared" si="22"/>
        <v>62</v>
      </c>
      <c r="AS46" s="24">
        <v>40</v>
      </c>
      <c r="AT46" s="25" t="s">
        <v>74</v>
      </c>
      <c r="AU46" s="170">
        <f t="shared" si="23"/>
        <v>22</v>
      </c>
      <c r="AV46" s="171">
        <f t="shared" si="24"/>
        <v>12</v>
      </c>
      <c r="AW46" s="172">
        <f t="shared" si="25"/>
        <v>34</v>
      </c>
      <c r="AX46" s="75">
        <v>0</v>
      </c>
      <c r="AY46" s="76">
        <v>0</v>
      </c>
      <c r="AZ46" s="77">
        <v>0</v>
      </c>
      <c r="BA46" s="24">
        <v>40</v>
      </c>
      <c r="BB46" s="25" t="s">
        <v>74</v>
      </c>
      <c r="BC46" s="95">
        <v>1925</v>
      </c>
      <c r="BD46" s="96">
        <v>1918</v>
      </c>
      <c r="BE46" s="97">
        <v>3843</v>
      </c>
      <c r="BF46" s="98">
        <v>1848</v>
      </c>
      <c r="BG46" s="85">
        <v>6</v>
      </c>
      <c r="BH46" s="69">
        <f t="shared" si="13"/>
        <v>2.0795454545454546</v>
      </c>
      <c r="BI46" s="31">
        <v>48.2</v>
      </c>
      <c r="BJ46" s="32">
        <f t="shared" si="26"/>
        <v>79.73029045643153</v>
      </c>
      <c r="BL46" s="67"/>
    </row>
    <row r="47" spans="1:64" s="23" customFormat="1" ht="12.75">
      <c r="A47" s="24">
        <v>41</v>
      </c>
      <c r="B47" s="25" t="s">
        <v>75</v>
      </c>
      <c r="C47" s="26">
        <v>30</v>
      </c>
      <c r="D47" s="27">
        <v>30</v>
      </c>
      <c r="E47" s="28">
        <v>60</v>
      </c>
      <c r="F47" s="29">
        <v>32</v>
      </c>
      <c r="G47" s="27">
        <v>40</v>
      </c>
      <c r="H47" s="30">
        <v>72</v>
      </c>
      <c r="I47" s="155">
        <v>-2</v>
      </c>
      <c r="J47" s="156">
        <v>-10</v>
      </c>
      <c r="K47" s="157">
        <v>-12</v>
      </c>
      <c r="L47" s="24">
        <v>41</v>
      </c>
      <c r="M47" s="25" t="s">
        <v>75</v>
      </c>
      <c r="N47" s="26">
        <v>146</v>
      </c>
      <c r="O47" s="27">
        <v>135</v>
      </c>
      <c r="P47" s="28">
        <v>281</v>
      </c>
      <c r="Q47" s="29">
        <v>18</v>
      </c>
      <c r="R47" s="27">
        <v>13</v>
      </c>
      <c r="S47" s="30">
        <v>31</v>
      </c>
      <c r="T47" s="29">
        <v>7</v>
      </c>
      <c r="U47" s="27">
        <v>9</v>
      </c>
      <c r="V47" s="47">
        <v>16</v>
      </c>
      <c r="W47" s="24">
        <v>41</v>
      </c>
      <c r="X47" s="25" t="s">
        <v>75</v>
      </c>
      <c r="Y47" s="26">
        <v>151</v>
      </c>
      <c r="Z47" s="27">
        <v>125</v>
      </c>
      <c r="AA47" s="28">
        <v>276</v>
      </c>
      <c r="AB47" s="29">
        <v>2</v>
      </c>
      <c r="AC47" s="27">
        <v>6</v>
      </c>
      <c r="AD47" s="30">
        <v>8</v>
      </c>
      <c r="AE47" s="29">
        <v>2</v>
      </c>
      <c r="AF47" s="27">
        <v>1</v>
      </c>
      <c r="AG47" s="47">
        <v>3</v>
      </c>
      <c r="AH47" s="24">
        <v>41</v>
      </c>
      <c r="AI47" s="25" t="s">
        <v>75</v>
      </c>
      <c r="AJ47" s="26">
        <f t="shared" si="14"/>
        <v>171</v>
      </c>
      <c r="AK47" s="27">
        <f t="shared" si="15"/>
        <v>157</v>
      </c>
      <c r="AL47" s="28">
        <f t="shared" si="16"/>
        <v>328</v>
      </c>
      <c r="AM47" s="29">
        <f t="shared" si="17"/>
        <v>155</v>
      </c>
      <c r="AN47" s="27">
        <f t="shared" si="18"/>
        <v>132</v>
      </c>
      <c r="AO47" s="30">
        <f t="shared" si="19"/>
        <v>287</v>
      </c>
      <c r="AP47" s="155">
        <f t="shared" si="20"/>
        <v>16</v>
      </c>
      <c r="AQ47" s="156">
        <f t="shared" si="21"/>
        <v>25</v>
      </c>
      <c r="AR47" s="157">
        <f t="shared" si="22"/>
        <v>41</v>
      </c>
      <c r="AS47" s="24">
        <v>41</v>
      </c>
      <c r="AT47" s="25" t="s">
        <v>75</v>
      </c>
      <c r="AU47" s="170">
        <f t="shared" si="23"/>
        <v>14</v>
      </c>
      <c r="AV47" s="171">
        <f t="shared" si="24"/>
        <v>15</v>
      </c>
      <c r="AW47" s="172">
        <f t="shared" si="25"/>
        <v>29</v>
      </c>
      <c r="AX47" s="75">
        <v>0</v>
      </c>
      <c r="AY47" s="76">
        <v>0</v>
      </c>
      <c r="AZ47" s="77">
        <v>0</v>
      </c>
      <c r="BA47" s="24">
        <v>41</v>
      </c>
      <c r="BB47" s="25" t="s">
        <v>75</v>
      </c>
      <c r="BC47" s="95">
        <v>2941</v>
      </c>
      <c r="BD47" s="96">
        <v>2956</v>
      </c>
      <c r="BE47" s="97">
        <v>5897</v>
      </c>
      <c r="BF47" s="98">
        <v>2755</v>
      </c>
      <c r="BG47" s="85">
        <v>8</v>
      </c>
      <c r="BH47" s="69">
        <f t="shared" si="13"/>
        <v>2.1404718693284934</v>
      </c>
      <c r="BI47" s="31">
        <v>105.36</v>
      </c>
      <c r="BJ47" s="32">
        <f t="shared" si="26"/>
        <v>55.97000759301443</v>
      </c>
      <c r="BL47" s="67"/>
    </row>
    <row r="48" spans="1:64" s="23" customFormat="1" ht="12.75">
      <c r="A48" s="24">
        <v>42</v>
      </c>
      <c r="B48" s="25" t="s">
        <v>76</v>
      </c>
      <c r="C48" s="26">
        <v>41</v>
      </c>
      <c r="D48" s="27">
        <v>42</v>
      </c>
      <c r="E48" s="28">
        <v>83</v>
      </c>
      <c r="F48" s="29">
        <v>52</v>
      </c>
      <c r="G48" s="27">
        <v>61</v>
      </c>
      <c r="H48" s="30">
        <v>113</v>
      </c>
      <c r="I48" s="155">
        <v>-11</v>
      </c>
      <c r="J48" s="156">
        <v>-19</v>
      </c>
      <c r="K48" s="157">
        <v>-30</v>
      </c>
      <c r="L48" s="24">
        <v>42</v>
      </c>
      <c r="M48" s="25" t="s">
        <v>76</v>
      </c>
      <c r="N48" s="26">
        <v>194</v>
      </c>
      <c r="O48" s="27">
        <v>208</v>
      </c>
      <c r="P48" s="28">
        <v>402</v>
      </c>
      <c r="Q48" s="29">
        <v>12</v>
      </c>
      <c r="R48" s="27">
        <v>24</v>
      </c>
      <c r="S48" s="30">
        <v>36</v>
      </c>
      <c r="T48" s="29">
        <v>32</v>
      </c>
      <c r="U48" s="27">
        <v>21</v>
      </c>
      <c r="V48" s="47">
        <v>53</v>
      </c>
      <c r="W48" s="24">
        <v>42</v>
      </c>
      <c r="X48" s="25" t="s">
        <v>76</v>
      </c>
      <c r="Y48" s="26">
        <v>189</v>
      </c>
      <c r="Z48" s="27">
        <v>215</v>
      </c>
      <c r="AA48" s="28">
        <v>404</v>
      </c>
      <c r="AB48" s="29">
        <v>9</v>
      </c>
      <c r="AC48" s="27">
        <v>13</v>
      </c>
      <c r="AD48" s="30">
        <v>22</v>
      </c>
      <c r="AE48" s="29">
        <v>4</v>
      </c>
      <c r="AF48" s="27">
        <v>13</v>
      </c>
      <c r="AG48" s="47">
        <v>17</v>
      </c>
      <c r="AH48" s="24">
        <v>42</v>
      </c>
      <c r="AI48" s="25" t="s">
        <v>76</v>
      </c>
      <c r="AJ48" s="26">
        <f t="shared" si="14"/>
        <v>238</v>
      </c>
      <c r="AK48" s="27">
        <f t="shared" si="15"/>
        <v>253</v>
      </c>
      <c r="AL48" s="28">
        <f t="shared" si="16"/>
        <v>491</v>
      </c>
      <c r="AM48" s="29">
        <f t="shared" si="17"/>
        <v>202</v>
      </c>
      <c r="AN48" s="27">
        <f t="shared" si="18"/>
        <v>241</v>
      </c>
      <c r="AO48" s="30">
        <f t="shared" si="19"/>
        <v>443</v>
      </c>
      <c r="AP48" s="155">
        <f t="shared" si="20"/>
        <v>36</v>
      </c>
      <c r="AQ48" s="156">
        <f t="shared" si="21"/>
        <v>12</v>
      </c>
      <c r="AR48" s="157">
        <f t="shared" si="22"/>
        <v>48</v>
      </c>
      <c r="AS48" s="24">
        <v>42</v>
      </c>
      <c r="AT48" s="25" t="s">
        <v>76</v>
      </c>
      <c r="AU48" s="170">
        <f t="shared" si="23"/>
        <v>25</v>
      </c>
      <c r="AV48" s="171">
        <f t="shared" si="24"/>
        <v>-7</v>
      </c>
      <c r="AW48" s="172">
        <f t="shared" si="25"/>
        <v>18</v>
      </c>
      <c r="AX48" s="75">
        <v>0</v>
      </c>
      <c r="AY48" s="76">
        <v>0</v>
      </c>
      <c r="AZ48" s="77">
        <v>0</v>
      </c>
      <c r="BA48" s="24">
        <v>42</v>
      </c>
      <c r="BB48" s="25" t="s">
        <v>76</v>
      </c>
      <c r="BC48" s="95">
        <v>5319</v>
      </c>
      <c r="BD48" s="96">
        <v>5525</v>
      </c>
      <c r="BE48" s="97">
        <v>10844</v>
      </c>
      <c r="BF48" s="98">
        <v>4767</v>
      </c>
      <c r="BG48" s="85">
        <v>2</v>
      </c>
      <c r="BH48" s="69">
        <f t="shared" si="13"/>
        <v>2.274805957625341</v>
      </c>
      <c r="BI48" s="31">
        <v>74.65</v>
      </c>
      <c r="BJ48" s="32">
        <f t="shared" si="26"/>
        <v>145.26456798392496</v>
      </c>
      <c r="BL48" s="67"/>
    </row>
    <row r="49" spans="1:64" s="23" customFormat="1" ht="12.75">
      <c r="A49" s="24">
        <v>43</v>
      </c>
      <c r="B49" s="25" t="s">
        <v>77</v>
      </c>
      <c r="C49" s="26">
        <v>24</v>
      </c>
      <c r="D49" s="27">
        <v>26</v>
      </c>
      <c r="E49" s="28">
        <v>50</v>
      </c>
      <c r="F49" s="29">
        <v>28</v>
      </c>
      <c r="G49" s="27">
        <v>29</v>
      </c>
      <c r="H49" s="30">
        <v>57</v>
      </c>
      <c r="I49" s="155">
        <v>-4</v>
      </c>
      <c r="J49" s="156">
        <v>-3</v>
      </c>
      <c r="K49" s="157">
        <v>-7</v>
      </c>
      <c r="L49" s="24">
        <v>43</v>
      </c>
      <c r="M49" s="25" t="s">
        <v>77</v>
      </c>
      <c r="N49" s="26">
        <v>103</v>
      </c>
      <c r="O49" s="27">
        <v>100</v>
      </c>
      <c r="P49" s="28">
        <v>203</v>
      </c>
      <c r="Q49" s="29">
        <v>9</v>
      </c>
      <c r="R49" s="27">
        <v>18</v>
      </c>
      <c r="S49" s="30">
        <v>27</v>
      </c>
      <c r="T49" s="29">
        <v>1</v>
      </c>
      <c r="U49" s="27">
        <v>0</v>
      </c>
      <c r="V49" s="47">
        <v>1</v>
      </c>
      <c r="W49" s="24">
        <v>43</v>
      </c>
      <c r="X49" s="25" t="s">
        <v>77</v>
      </c>
      <c r="Y49" s="26">
        <v>95</v>
      </c>
      <c r="Z49" s="27">
        <v>91</v>
      </c>
      <c r="AA49" s="28">
        <v>186</v>
      </c>
      <c r="AB49" s="29">
        <v>0</v>
      </c>
      <c r="AC49" s="27">
        <v>0</v>
      </c>
      <c r="AD49" s="30">
        <v>0</v>
      </c>
      <c r="AE49" s="29">
        <v>0</v>
      </c>
      <c r="AF49" s="27">
        <v>0</v>
      </c>
      <c r="AG49" s="47">
        <v>0</v>
      </c>
      <c r="AH49" s="24">
        <v>43</v>
      </c>
      <c r="AI49" s="25" t="s">
        <v>77</v>
      </c>
      <c r="AJ49" s="26">
        <f t="shared" si="14"/>
        <v>113</v>
      </c>
      <c r="AK49" s="27">
        <f t="shared" si="15"/>
        <v>118</v>
      </c>
      <c r="AL49" s="28">
        <f t="shared" si="16"/>
        <v>231</v>
      </c>
      <c r="AM49" s="29">
        <f t="shared" si="17"/>
        <v>95</v>
      </c>
      <c r="AN49" s="27">
        <f t="shared" si="18"/>
        <v>91</v>
      </c>
      <c r="AO49" s="30">
        <f t="shared" si="19"/>
        <v>186</v>
      </c>
      <c r="AP49" s="155">
        <f t="shared" si="20"/>
        <v>18</v>
      </c>
      <c r="AQ49" s="156">
        <f t="shared" si="21"/>
        <v>27</v>
      </c>
      <c r="AR49" s="157">
        <f t="shared" si="22"/>
        <v>45</v>
      </c>
      <c r="AS49" s="24">
        <v>43</v>
      </c>
      <c r="AT49" s="25" t="s">
        <v>77</v>
      </c>
      <c r="AU49" s="170">
        <f t="shared" si="23"/>
        <v>14</v>
      </c>
      <c r="AV49" s="171">
        <f t="shared" si="24"/>
        <v>24</v>
      </c>
      <c r="AW49" s="172">
        <f t="shared" si="25"/>
        <v>38</v>
      </c>
      <c r="AX49" s="75">
        <v>0</v>
      </c>
      <c r="AY49" s="76">
        <v>0</v>
      </c>
      <c r="AZ49" s="77">
        <v>0</v>
      </c>
      <c r="BA49" s="24">
        <v>43</v>
      </c>
      <c r="BB49" s="25" t="s">
        <v>77</v>
      </c>
      <c r="BC49" s="95">
        <v>2633</v>
      </c>
      <c r="BD49" s="96">
        <v>2696</v>
      </c>
      <c r="BE49" s="97">
        <v>5329</v>
      </c>
      <c r="BF49" s="98">
        <v>2325</v>
      </c>
      <c r="BG49" s="85">
        <v>5</v>
      </c>
      <c r="BH49" s="69">
        <f t="shared" si="13"/>
        <v>2.292043010752688</v>
      </c>
      <c r="BI49" s="31">
        <v>32.57</v>
      </c>
      <c r="BJ49" s="32">
        <f t="shared" si="26"/>
        <v>163.61682529935524</v>
      </c>
      <c r="BL49" s="67"/>
    </row>
    <row r="50" spans="1:64" s="23" customFormat="1" ht="12.75">
      <c r="A50" s="24">
        <v>44</v>
      </c>
      <c r="B50" s="25" t="s">
        <v>78</v>
      </c>
      <c r="C50" s="26">
        <v>20</v>
      </c>
      <c r="D50" s="27">
        <v>19</v>
      </c>
      <c r="E50" s="28">
        <v>39</v>
      </c>
      <c r="F50" s="29">
        <v>31</v>
      </c>
      <c r="G50" s="27">
        <v>29</v>
      </c>
      <c r="H50" s="30">
        <v>60</v>
      </c>
      <c r="I50" s="155">
        <v>-11</v>
      </c>
      <c r="J50" s="156">
        <v>-10</v>
      </c>
      <c r="K50" s="157">
        <v>-21</v>
      </c>
      <c r="L50" s="24">
        <v>44</v>
      </c>
      <c r="M50" s="25" t="s">
        <v>78</v>
      </c>
      <c r="N50" s="26">
        <v>136</v>
      </c>
      <c r="O50" s="27">
        <v>104</v>
      </c>
      <c r="P50" s="28">
        <v>240</v>
      </c>
      <c r="Q50" s="29">
        <v>10</v>
      </c>
      <c r="R50" s="27">
        <v>12</v>
      </c>
      <c r="S50" s="30">
        <v>22</v>
      </c>
      <c r="T50" s="29">
        <v>83</v>
      </c>
      <c r="U50" s="27">
        <v>52</v>
      </c>
      <c r="V50" s="47">
        <v>135</v>
      </c>
      <c r="W50" s="24">
        <v>44</v>
      </c>
      <c r="X50" s="25" t="s">
        <v>78</v>
      </c>
      <c r="Y50" s="26">
        <v>168</v>
      </c>
      <c r="Z50" s="27">
        <v>111</v>
      </c>
      <c r="AA50" s="28">
        <v>279</v>
      </c>
      <c r="AB50" s="29">
        <v>5</v>
      </c>
      <c r="AC50" s="27">
        <v>3</v>
      </c>
      <c r="AD50" s="30">
        <v>8</v>
      </c>
      <c r="AE50" s="29">
        <v>40</v>
      </c>
      <c r="AF50" s="27">
        <v>19</v>
      </c>
      <c r="AG50" s="47">
        <v>59</v>
      </c>
      <c r="AH50" s="24">
        <v>44</v>
      </c>
      <c r="AI50" s="25" t="s">
        <v>78</v>
      </c>
      <c r="AJ50" s="26">
        <f t="shared" si="14"/>
        <v>229</v>
      </c>
      <c r="AK50" s="27">
        <f t="shared" si="15"/>
        <v>168</v>
      </c>
      <c r="AL50" s="28">
        <f t="shared" si="16"/>
        <v>397</v>
      </c>
      <c r="AM50" s="29">
        <f t="shared" si="17"/>
        <v>213</v>
      </c>
      <c r="AN50" s="27">
        <f t="shared" si="18"/>
        <v>133</v>
      </c>
      <c r="AO50" s="30">
        <f t="shared" si="19"/>
        <v>346</v>
      </c>
      <c r="AP50" s="155">
        <f t="shared" si="20"/>
        <v>16</v>
      </c>
      <c r="AQ50" s="156">
        <f t="shared" si="21"/>
        <v>35</v>
      </c>
      <c r="AR50" s="157">
        <f t="shared" si="22"/>
        <v>51</v>
      </c>
      <c r="AS50" s="24">
        <v>44</v>
      </c>
      <c r="AT50" s="25" t="s">
        <v>78</v>
      </c>
      <c r="AU50" s="170">
        <f t="shared" si="23"/>
        <v>5</v>
      </c>
      <c r="AV50" s="171">
        <f t="shared" si="24"/>
        <v>25</v>
      </c>
      <c r="AW50" s="172">
        <f t="shared" si="25"/>
        <v>30</v>
      </c>
      <c r="AX50" s="75">
        <v>0</v>
      </c>
      <c r="AY50" s="76">
        <v>0</v>
      </c>
      <c r="AZ50" s="77">
        <v>0</v>
      </c>
      <c r="BA50" s="24">
        <v>44</v>
      </c>
      <c r="BB50" s="25" t="s">
        <v>78</v>
      </c>
      <c r="BC50" s="95">
        <v>3099</v>
      </c>
      <c r="BD50" s="96">
        <v>3070</v>
      </c>
      <c r="BE50" s="97">
        <v>6169</v>
      </c>
      <c r="BF50" s="98">
        <v>2940</v>
      </c>
      <c r="BG50" s="85">
        <v>6</v>
      </c>
      <c r="BH50" s="69">
        <f t="shared" si="13"/>
        <v>2.098299319727891</v>
      </c>
      <c r="BI50" s="31">
        <v>65.02</v>
      </c>
      <c r="BJ50" s="32">
        <f t="shared" si="26"/>
        <v>94.87849892340819</v>
      </c>
      <c r="BL50" s="67"/>
    </row>
    <row r="51" spans="1:64" s="23" customFormat="1" ht="12.75">
      <c r="A51" s="24">
        <v>45</v>
      </c>
      <c r="B51" s="25" t="s">
        <v>79</v>
      </c>
      <c r="C51" s="26">
        <v>19</v>
      </c>
      <c r="D51" s="27">
        <v>22</v>
      </c>
      <c r="E51" s="28">
        <v>41</v>
      </c>
      <c r="F51" s="29">
        <v>31</v>
      </c>
      <c r="G51" s="27">
        <v>27</v>
      </c>
      <c r="H51" s="30">
        <v>58</v>
      </c>
      <c r="I51" s="155">
        <v>-12</v>
      </c>
      <c r="J51" s="156">
        <v>-5</v>
      </c>
      <c r="K51" s="157">
        <v>-17</v>
      </c>
      <c r="L51" s="24">
        <v>45</v>
      </c>
      <c r="M51" s="25" t="s">
        <v>79</v>
      </c>
      <c r="N51" s="26">
        <v>73</v>
      </c>
      <c r="O51" s="27">
        <v>88</v>
      </c>
      <c r="P51" s="28">
        <v>161</v>
      </c>
      <c r="Q51" s="29">
        <v>18</v>
      </c>
      <c r="R51" s="27">
        <v>16</v>
      </c>
      <c r="S51" s="30">
        <v>34</v>
      </c>
      <c r="T51" s="29">
        <v>7</v>
      </c>
      <c r="U51" s="27">
        <v>4</v>
      </c>
      <c r="V51" s="47">
        <v>11</v>
      </c>
      <c r="W51" s="24">
        <v>45</v>
      </c>
      <c r="X51" s="25" t="s">
        <v>79</v>
      </c>
      <c r="Y51" s="26">
        <v>86</v>
      </c>
      <c r="Z51" s="27">
        <v>81</v>
      </c>
      <c r="AA51" s="28">
        <v>167</v>
      </c>
      <c r="AB51" s="29">
        <v>6</v>
      </c>
      <c r="AC51" s="27">
        <v>6</v>
      </c>
      <c r="AD51" s="30">
        <v>12</v>
      </c>
      <c r="AE51" s="29">
        <v>5</v>
      </c>
      <c r="AF51" s="27">
        <v>7</v>
      </c>
      <c r="AG51" s="47">
        <v>12</v>
      </c>
      <c r="AH51" s="24">
        <v>45</v>
      </c>
      <c r="AI51" s="25" t="s">
        <v>79</v>
      </c>
      <c r="AJ51" s="26">
        <f t="shared" si="14"/>
        <v>98</v>
      </c>
      <c r="AK51" s="27">
        <f t="shared" si="15"/>
        <v>108</v>
      </c>
      <c r="AL51" s="28">
        <f t="shared" si="16"/>
        <v>206</v>
      </c>
      <c r="AM51" s="29">
        <f t="shared" si="17"/>
        <v>97</v>
      </c>
      <c r="AN51" s="27">
        <f t="shared" si="18"/>
        <v>94</v>
      </c>
      <c r="AO51" s="30">
        <f t="shared" si="19"/>
        <v>191</v>
      </c>
      <c r="AP51" s="155">
        <f t="shared" si="20"/>
        <v>1</v>
      </c>
      <c r="AQ51" s="156">
        <f t="shared" si="21"/>
        <v>14</v>
      </c>
      <c r="AR51" s="157">
        <f t="shared" si="22"/>
        <v>15</v>
      </c>
      <c r="AS51" s="24">
        <v>45</v>
      </c>
      <c r="AT51" s="25" t="s">
        <v>79</v>
      </c>
      <c r="AU51" s="170">
        <f t="shared" si="23"/>
        <v>-11</v>
      </c>
      <c r="AV51" s="171">
        <f t="shared" si="24"/>
        <v>9</v>
      </c>
      <c r="AW51" s="172">
        <f t="shared" si="25"/>
        <v>-2</v>
      </c>
      <c r="AX51" s="75">
        <v>0</v>
      </c>
      <c r="AY51" s="76">
        <v>0</v>
      </c>
      <c r="AZ51" s="77">
        <v>0</v>
      </c>
      <c r="BA51" s="24">
        <v>45</v>
      </c>
      <c r="BB51" s="25" t="s">
        <v>79</v>
      </c>
      <c r="BC51" s="95">
        <v>2349</v>
      </c>
      <c r="BD51" s="96">
        <v>2312</v>
      </c>
      <c r="BE51" s="97">
        <v>4661</v>
      </c>
      <c r="BF51" s="98">
        <v>1949</v>
      </c>
      <c r="BG51" s="85">
        <v>1</v>
      </c>
      <c r="BH51" s="69">
        <f t="shared" si="13"/>
        <v>2.3914828116983067</v>
      </c>
      <c r="BI51" s="31">
        <v>21.46</v>
      </c>
      <c r="BJ51" s="32">
        <f t="shared" si="26"/>
        <v>217.19478098788443</v>
      </c>
      <c r="BL51" s="67"/>
    </row>
    <row r="52" spans="1:64" s="23" customFormat="1" ht="12.75">
      <c r="A52" s="24">
        <v>46</v>
      </c>
      <c r="B52" s="25" t="s">
        <v>80</v>
      </c>
      <c r="C52" s="26">
        <v>53</v>
      </c>
      <c r="D52" s="27">
        <v>57</v>
      </c>
      <c r="E52" s="28">
        <v>110</v>
      </c>
      <c r="F52" s="29">
        <v>57</v>
      </c>
      <c r="G52" s="27">
        <v>53</v>
      </c>
      <c r="H52" s="30">
        <v>110</v>
      </c>
      <c r="I52" s="155">
        <v>-4</v>
      </c>
      <c r="J52" s="156">
        <v>4</v>
      </c>
      <c r="K52" s="157">
        <v>0</v>
      </c>
      <c r="L52" s="24">
        <v>46</v>
      </c>
      <c r="M52" s="25" t="s">
        <v>80</v>
      </c>
      <c r="N52" s="26">
        <v>304</v>
      </c>
      <c r="O52" s="27">
        <v>310</v>
      </c>
      <c r="P52" s="28">
        <v>614</v>
      </c>
      <c r="Q52" s="29">
        <v>11</v>
      </c>
      <c r="R52" s="27">
        <v>24</v>
      </c>
      <c r="S52" s="30">
        <v>35</v>
      </c>
      <c r="T52" s="29">
        <v>62</v>
      </c>
      <c r="U52" s="27">
        <v>48</v>
      </c>
      <c r="V52" s="47">
        <v>110</v>
      </c>
      <c r="W52" s="24">
        <v>46</v>
      </c>
      <c r="X52" s="25" t="s">
        <v>80</v>
      </c>
      <c r="Y52" s="26">
        <v>252</v>
      </c>
      <c r="Z52" s="27">
        <v>225</v>
      </c>
      <c r="AA52" s="28">
        <v>477</v>
      </c>
      <c r="AB52" s="29">
        <v>16</v>
      </c>
      <c r="AC52" s="27">
        <v>13</v>
      </c>
      <c r="AD52" s="30">
        <v>29</v>
      </c>
      <c r="AE52" s="29">
        <v>24</v>
      </c>
      <c r="AF52" s="27">
        <v>25</v>
      </c>
      <c r="AG52" s="47">
        <v>49</v>
      </c>
      <c r="AH52" s="24">
        <v>46</v>
      </c>
      <c r="AI52" s="25" t="s">
        <v>80</v>
      </c>
      <c r="AJ52" s="26">
        <f t="shared" si="14"/>
        <v>377</v>
      </c>
      <c r="AK52" s="27">
        <f t="shared" si="15"/>
        <v>382</v>
      </c>
      <c r="AL52" s="28">
        <f t="shared" si="16"/>
        <v>759</v>
      </c>
      <c r="AM52" s="29">
        <f t="shared" si="17"/>
        <v>292</v>
      </c>
      <c r="AN52" s="27">
        <f t="shared" si="18"/>
        <v>263</v>
      </c>
      <c r="AO52" s="30">
        <f t="shared" si="19"/>
        <v>555</v>
      </c>
      <c r="AP52" s="155">
        <f t="shared" si="20"/>
        <v>85</v>
      </c>
      <c r="AQ52" s="156">
        <f t="shared" si="21"/>
        <v>119</v>
      </c>
      <c r="AR52" s="157">
        <f t="shared" si="22"/>
        <v>204</v>
      </c>
      <c r="AS52" s="24">
        <v>46</v>
      </c>
      <c r="AT52" s="25" t="s">
        <v>80</v>
      </c>
      <c r="AU52" s="170">
        <f t="shared" si="23"/>
        <v>81</v>
      </c>
      <c r="AV52" s="171">
        <f t="shared" si="24"/>
        <v>123</v>
      </c>
      <c r="AW52" s="172">
        <f t="shared" si="25"/>
        <v>204</v>
      </c>
      <c r="AX52" s="75">
        <v>0</v>
      </c>
      <c r="AY52" s="76">
        <v>0</v>
      </c>
      <c r="AZ52" s="77">
        <v>0</v>
      </c>
      <c r="BA52" s="24">
        <v>46</v>
      </c>
      <c r="BB52" s="25" t="s">
        <v>80</v>
      </c>
      <c r="BC52" s="95">
        <v>6390</v>
      </c>
      <c r="BD52" s="96">
        <v>6724</v>
      </c>
      <c r="BE52" s="97">
        <v>13114</v>
      </c>
      <c r="BF52" s="98">
        <v>5974</v>
      </c>
      <c r="BG52" s="85">
        <v>8</v>
      </c>
      <c r="BH52" s="69">
        <f t="shared" si="13"/>
        <v>2.195179109474389</v>
      </c>
      <c r="BI52" s="31">
        <v>64.94</v>
      </c>
      <c r="BJ52" s="32">
        <f t="shared" si="26"/>
        <v>201.9402525408069</v>
      </c>
      <c r="BL52" s="67"/>
    </row>
    <row r="53" spans="1:64" s="23" customFormat="1" ht="12.75">
      <c r="A53" s="24">
        <v>47</v>
      </c>
      <c r="B53" s="25" t="s">
        <v>81</v>
      </c>
      <c r="C53" s="26">
        <v>84</v>
      </c>
      <c r="D53" s="27">
        <v>70</v>
      </c>
      <c r="E53" s="28">
        <v>154</v>
      </c>
      <c r="F53" s="29">
        <v>84</v>
      </c>
      <c r="G53" s="27">
        <v>95</v>
      </c>
      <c r="H53" s="30">
        <v>179</v>
      </c>
      <c r="I53" s="155">
        <v>0</v>
      </c>
      <c r="J53" s="156">
        <v>-25</v>
      </c>
      <c r="K53" s="157">
        <v>-25</v>
      </c>
      <c r="L53" s="24">
        <v>47</v>
      </c>
      <c r="M53" s="25" t="s">
        <v>81</v>
      </c>
      <c r="N53" s="26">
        <v>311</v>
      </c>
      <c r="O53" s="27">
        <v>358</v>
      </c>
      <c r="P53" s="28">
        <v>669</v>
      </c>
      <c r="Q53" s="29">
        <v>30</v>
      </c>
      <c r="R53" s="27">
        <v>42</v>
      </c>
      <c r="S53" s="30">
        <v>72</v>
      </c>
      <c r="T53" s="29">
        <v>6</v>
      </c>
      <c r="U53" s="27">
        <v>4</v>
      </c>
      <c r="V53" s="47">
        <v>10</v>
      </c>
      <c r="W53" s="24">
        <v>47</v>
      </c>
      <c r="X53" s="25" t="s">
        <v>81</v>
      </c>
      <c r="Y53" s="26">
        <v>249</v>
      </c>
      <c r="Z53" s="27">
        <v>284</v>
      </c>
      <c r="AA53" s="28">
        <v>533</v>
      </c>
      <c r="AB53" s="29">
        <v>19</v>
      </c>
      <c r="AC53" s="27">
        <v>23</v>
      </c>
      <c r="AD53" s="30">
        <v>42</v>
      </c>
      <c r="AE53" s="29">
        <v>2</v>
      </c>
      <c r="AF53" s="27">
        <v>0</v>
      </c>
      <c r="AG53" s="47">
        <v>2</v>
      </c>
      <c r="AH53" s="24">
        <v>47</v>
      </c>
      <c r="AI53" s="25" t="s">
        <v>81</v>
      </c>
      <c r="AJ53" s="26">
        <f t="shared" si="14"/>
        <v>347</v>
      </c>
      <c r="AK53" s="27">
        <f t="shared" si="15"/>
        <v>404</v>
      </c>
      <c r="AL53" s="28">
        <f t="shared" si="16"/>
        <v>751</v>
      </c>
      <c r="AM53" s="29">
        <f t="shared" si="17"/>
        <v>270</v>
      </c>
      <c r="AN53" s="27">
        <f t="shared" si="18"/>
        <v>307</v>
      </c>
      <c r="AO53" s="30">
        <f t="shared" si="19"/>
        <v>577</v>
      </c>
      <c r="AP53" s="155">
        <f t="shared" si="20"/>
        <v>77</v>
      </c>
      <c r="AQ53" s="156">
        <f t="shared" si="21"/>
        <v>97</v>
      </c>
      <c r="AR53" s="157">
        <f t="shared" si="22"/>
        <v>174</v>
      </c>
      <c r="AS53" s="24">
        <v>47</v>
      </c>
      <c r="AT53" s="25" t="s">
        <v>81</v>
      </c>
      <c r="AU53" s="170">
        <f t="shared" si="23"/>
        <v>77</v>
      </c>
      <c r="AV53" s="171">
        <f t="shared" si="24"/>
        <v>72</v>
      </c>
      <c r="AW53" s="172">
        <f t="shared" si="25"/>
        <v>149</v>
      </c>
      <c r="AX53" s="75">
        <v>0</v>
      </c>
      <c r="AY53" s="76">
        <v>0</v>
      </c>
      <c r="AZ53" s="77">
        <v>0</v>
      </c>
      <c r="BA53" s="24">
        <v>47</v>
      </c>
      <c r="BB53" s="25" t="s">
        <v>81</v>
      </c>
      <c r="BC53" s="95">
        <v>8323</v>
      </c>
      <c r="BD53" s="96">
        <v>8735</v>
      </c>
      <c r="BE53" s="97">
        <v>17058</v>
      </c>
      <c r="BF53" s="98">
        <v>7719</v>
      </c>
      <c r="BG53" s="85">
        <v>9</v>
      </c>
      <c r="BH53" s="69">
        <f t="shared" si="13"/>
        <v>2.209871745044695</v>
      </c>
      <c r="BI53" s="31">
        <v>107.12</v>
      </c>
      <c r="BJ53" s="32">
        <f t="shared" si="26"/>
        <v>159.2419716206124</v>
      </c>
      <c r="BL53" s="67"/>
    </row>
    <row r="54" spans="1:64" s="23" customFormat="1" ht="12.75">
      <c r="A54" s="24">
        <v>48</v>
      </c>
      <c r="B54" s="25" t="s">
        <v>82</v>
      </c>
      <c r="C54" s="26">
        <v>34</v>
      </c>
      <c r="D54" s="27">
        <v>34</v>
      </c>
      <c r="E54" s="28">
        <v>68</v>
      </c>
      <c r="F54" s="29">
        <v>46</v>
      </c>
      <c r="G54" s="27">
        <v>35</v>
      </c>
      <c r="H54" s="30">
        <v>81</v>
      </c>
      <c r="I54" s="155">
        <v>-12</v>
      </c>
      <c r="J54" s="156">
        <v>-1</v>
      </c>
      <c r="K54" s="157">
        <v>-13</v>
      </c>
      <c r="L54" s="24">
        <v>48</v>
      </c>
      <c r="M54" s="25" t="s">
        <v>82</v>
      </c>
      <c r="N54" s="26">
        <v>126</v>
      </c>
      <c r="O54" s="27">
        <v>102</v>
      </c>
      <c r="P54" s="28">
        <v>228</v>
      </c>
      <c r="Q54" s="29">
        <v>16</v>
      </c>
      <c r="R54" s="27">
        <v>23</v>
      </c>
      <c r="S54" s="30">
        <v>39</v>
      </c>
      <c r="T54" s="29">
        <v>28</v>
      </c>
      <c r="U54" s="27">
        <v>14</v>
      </c>
      <c r="V54" s="47">
        <v>42</v>
      </c>
      <c r="W54" s="24">
        <v>48</v>
      </c>
      <c r="X54" s="25" t="s">
        <v>82</v>
      </c>
      <c r="Y54" s="26">
        <v>98</v>
      </c>
      <c r="Z54" s="27">
        <v>70</v>
      </c>
      <c r="AA54" s="28">
        <v>168</v>
      </c>
      <c r="AB54" s="29">
        <v>8</v>
      </c>
      <c r="AC54" s="27">
        <v>8</v>
      </c>
      <c r="AD54" s="30">
        <v>16</v>
      </c>
      <c r="AE54" s="29">
        <v>12</v>
      </c>
      <c r="AF54" s="27">
        <v>16</v>
      </c>
      <c r="AG54" s="47">
        <v>28</v>
      </c>
      <c r="AH54" s="24">
        <v>48</v>
      </c>
      <c r="AI54" s="25" t="s">
        <v>82</v>
      </c>
      <c r="AJ54" s="26">
        <f t="shared" si="14"/>
        <v>170</v>
      </c>
      <c r="AK54" s="27">
        <f t="shared" si="15"/>
        <v>139</v>
      </c>
      <c r="AL54" s="28">
        <f t="shared" si="16"/>
        <v>309</v>
      </c>
      <c r="AM54" s="29">
        <f t="shared" si="17"/>
        <v>118</v>
      </c>
      <c r="AN54" s="27">
        <f t="shared" si="18"/>
        <v>94</v>
      </c>
      <c r="AO54" s="30">
        <f t="shared" si="19"/>
        <v>212</v>
      </c>
      <c r="AP54" s="155">
        <f t="shared" si="20"/>
        <v>52</v>
      </c>
      <c r="AQ54" s="156">
        <f t="shared" si="21"/>
        <v>45</v>
      </c>
      <c r="AR54" s="157">
        <f t="shared" si="22"/>
        <v>97</v>
      </c>
      <c r="AS54" s="24">
        <v>48</v>
      </c>
      <c r="AT54" s="25" t="s">
        <v>82</v>
      </c>
      <c r="AU54" s="170">
        <f t="shared" si="23"/>
        <v>40</v>
      </c>
      <c r="AV54" s="171">
        <f t="shared" si="24"/>
        <v>44</v>
      </c>
      <c r="AW54" s="172">
        <f t="shared" si="25"/>
        <v>84</v>
      </c>
      <c r="AX54" s="75">
        <v>0</v>
      </c>
      <c r="AY54" s="76">
        <v>0</v>
      </c>
      <c r="AZ54" s="77">
        <v>0</v>
      </c>
      <c r="BA54" s="24">
        <v>48</v>
      </c>
      <c r="BB54" s="25" t="s">
        <v>82</v>
      </c>
      <c r="BC54" s="95">
        <v>3418</v>
      </c>
      <c r="BD54" s="96">
        <v>3544</v>
      </c>
      <c r="BE54" s="97">
        <v>6962</v>
      </c>
      <c r="BF54" s="98">
        <v>2951</v>
      </c>
      <c r="BG54" s="85">
        <v>4</v>
      </c>
      <c r="BH54" s="69">
        <f t="shared" si="13"/>
        <v>2.359200271094544</v>
      </c>
      <c r="BI54" s="31">
        <v>15.85</v>
      </c>
      <c r="BJ54" s="32">
        <f t="shared" si="26"/>
        <v>439.2429022082019</v>
      </c>
      <c r="BL54" s="67"/>
    </row>
    <row r="55" spans="1:64" s="23" customFormat="1" ht="12.75">
      <c r="A55" s="24">
        <v>49</v>
      </c>
      <c r="B55" s="25" t="s">
        <v>83</v>
      </c>
      <c r="C55" s="26">
        <v>19</v>
      </c>
      <c r="D55" s="27">
        <v>19</v>
      </c>
      <c r="E55" s="28">
        <v>38</v>
      </c>
      <c r="F55" s="29">
        <v>33</v>
      </c>
      <c r="G55" s="27">
        <v>34</v>
      </c>
      <c r="H55" s="30">
        <v>67</v>
      </c>
      <c r="I55" s="155">
        <v>-14</v>
      </c>
      <c r="J55" s="156">
        <v>-15</v>
      </c>
      <c r="K55" s="157">
        <v>-29</v>
      </c>
      <c r="L55" s="24">
        <v>49</v>
      </c>
      <c r="M55" s="25" t="s">
        <v>83</v>
      </c>
      <c r="N55" s="26">
        <v>95</v>
      </c>
      <c r="O55" s="27">
        <v>107</v>
      </c>
      <c r="P55" s="28">
        <v>202</v>
      </c>
      <c r="Q55" s="29">
        <v>17</v>
      </c>
      <c r="R55" s="27">
        <v>23</v>
      </c>
      <c r="S55" s="30">
        <v>40</v>
      </c>
      <c r="T55" s="29">
        <v>8</v>
      </c>
      <c r="U55" s="27">
        <v>10</v>
      </c>
      <c r="V55" s="47">
        <v>18</v>
      </c>
      <c r="W55" s="24">
        <v>49</v>
      </c>
      <c r="X55" s="25" t="s">
        <v>83</v>
      </c>
      <c r="Y55" s="26">
        <v>83</v>
      </c>
      <c r="Z55" s="27">
        <v>80</v>
      </c>
      <c r="AA55" s="28">
        <v>163</v>
      </c>
      <c r="AB55" s="29">
        <v>3</v>
      </c>
      <c r="AC55" s="27">
        <v>6</v>
      </c>
      <c r="AD55" s="30">
        <v>9</v>
      </c>
      <c r="AE55" s="29">
        <v>0</v>
      </c>
      <c r="AF55" s="27">
        <v>0</v>
      </c>
      <c r="AG55" s="47">
        <v>0</v>
      </c>
      <c r="AH55" s="24">
        <v>49</v>
      </c>
      <c r="AI55" s="25" t="s">
        <v>83</v>
      </c>
      <c r="AJ55" s="26">
        <f t="shared" si="14"/>
        <v>120</v>
      </c>
      <c r="AK55" s="27">
        <f t="shared" si="15"/>
        <v>140</v>
      </c>
      <c r="AL55" s="28">
        <f t="shared" si="16"/>
        <v>260</v>
      </c>
      <c r="AM55" s="29">
        <f t="shared" si="17"/>
        <v>86</v>
      </c>
      <c r="AN55" s="27">
        <f t="shared" si="18"/>
        <v>86</v>
      </c>
      <c r="AO55" s="30">
        <f t="shared" si="19"/>
        <v>172</v>
      </c>
      <c r="AP55" s="155">
        <f t="shared" si="20"/>
        <v>34</v>
      </c>
      <c r="AQ55" s="156">
        <f t="shared" si="21"/>
        <v>54</v>
      </c>
      <c r="AR55" s="157">
        <f t="shared" si="22"/>
        <v>88</v>
      </c>
      <c r="AS55" s="24">
        <v>49</v>
      </c>
      <c r="AT55" s="25" t="s">
        <v>83</v>
      </c>
      <c r="AU55" s="170">
        <f t="shared" si="23"/>
        <v>20</v>
      </c>
      <c r="AV55" s="171">
        <f t="shared" si="24"/>
        <v>39</v>
      </c>
      <c r="AW55" s="172">
        <f t="shared" si="25"/>
        <v>59</v>
      </c>
      <c r="AX55" s="75">
        <v>0</v>
      </c>
      <c r="AY55" s="76">
        <v>0</v>
      </c>
      <c r="AZ55" s="77">
        <v>0</v>
      </c>
      <c r="BA55" s="24">
        <v>49</v>
      </c>
      <c r="BB55" s="25" t="s">
        <v>83</v>
      </c>
      <c r="BC55" s="95">
        <v>2260</v>
      </c>
      <c r="BD55" s="96">
        <v>2516</v>
      </c>
      <c r="BE55" s="97">
        <v>4776</v>
      </c>
      <c r="BF55" s="98">
        <v>2169</v>
      </c>
      <c r="BG55" s="85">
        <v>6</v>
      </c>
      <c r="BH55" s="69">
        <f t="shared" si="13"/>
        <v>2.2019363762102353</v>
      </c>
      <c r="BI55" s="31">
        <v>33.93</v>
      </c>
      <c r="BJ55" s="32">
        <f t="shared" si="26"/>
        <v>140.7603890362511</v>
      </c>
      <c r="BL55" s="67"/>
    </row>
    <row r="56" spans="1:64" s="23" customFormat="1" ht="12.75">
      <c r="A56" s="24">
        <v>50</v>
      </c>
      <c r="B56" s="25" t="s">
        <v>84</v>
      </c>
      <c r="C56" s="26">
        <v>43</v>
      </c>
      <c r="D56" s="27">
        <v>48</v>
      </c>
      <c r="E56" s="28">
        <v>91</v>
      </c>
      <c r="F56" s="29">
        <v>41</v>
      </c>
      <c r="G56" s="27">
        <v>37</v>
      </c>
      <c r="H56" s="30">
        <v>78</v>
      </c>
      <c r="I56" s="155">
        <v>2</v>
      </c>
      <c r="J56" s="156">
        <v>11</v>
      </c>
      <c r="K56" s="157">
        <v>13</v>
      </c>
      <c r="L56" s="24">
        <v>50</v>
      </c>
      <c r="M56" s="25" t="s">
        <v>84</v>
      </c>
      <c r="N56" s="26">
        <v>171</v>
      </c>
      <c r="O56" s="27">
        <v>169</v>
      </c>
      <c r="P56" s="28">
        <v>340</v>
      </c>
      <c r="Q56" s="29">
        <v>8</v>
      </c>
      <c r="R56" s="27">
        <v>16</v>
      </c>
      <c r="S56" s="30">
        <v>24</v>
      </c>
      <c r="T56" s="29">
        <v>9</v>
      </c>
      <c r="U56" s="27">
        <v>6</v>
      </c>
      <c r="V56" s="47">
        <v>15</v>
      </c>
      <c r="W56" s="24">
        <v>50</v>
      </c>
      <c r="X56" s="25" t="s">
        <v>84</v>
      </c>
      <c r="Y56" s="26">
        <v>166</v>
      </c>
      <c r="Z56" s="27">
        <v>154</v>
      </c>
      <c r="AA56" s="28">
        <v>320</v>
      </c>
      <c r="AB56" s="29">
        <v>12</v>
      </c>
      <c r="AC56" s="27">
        <v>12</v>
      </c>
      <c r="AD56" s="30">
        <v>24</v>
      </c>
      <c r="AE56" s="29">
        <v>10</v>
      </c>
      <c r="AF56" s="27">
        <v>13</v>
      </c>
      <c r="AG56" s="47">
        <v>23</v>
      </c>
      <c r="AH56" s="24">
        <v>50</v>
      </c>
      <c r="AI56" s="25" t="s">
        <v>84</v>
      </c>
      <c r="AJ56" s="26">
        <f t="shared" si="14"/>
        <v>188</v>
      </c>
      <c r="AK56" s="27">
        <f t="shared" si="15"/>
        <v>191</v>
      </c>
      <c r="AL56" s="28">
        <f t="shared" si="16"/>
        <v>379</v>
      </c>
      <c r="AM56" s="29">
        <f t="shared" si="17"/>
        <v>188</v>
      </c>
      <c r="AN56" s="27">
        <f t="shared" si="18"/>
        <v>179</v>
      </c>
      <c r="AO56" s="30">
        <f t="shared" si="19"/>
        <v>367</v>
      </c>
      <c r="AP56" s="155">
        <f t="shared" si="20"/>
        <v>0</v>
      </c>
      <c r="AQ56" s="156">
        <f t="shared" si="21"/>
        <v>12</v>
      </c>
      <c r="AR56" s="157">
        <f t="shared" si="22"/>
        <v>12</v>
      </c>
      <c r="AS56" s="24">
        <v>50</v>
      </c>
      <c r="AT56" s="25" t="s">
        <v>84</v>
      </c>
      <c r="AU56" s="170">
        <f t="shared" si="23"/>
        <v>2</v>
      </c>
      <c r="AV56" s="171">
        <f t="shared" si="24"/>
        <v>23</v>
      </c>
      <c r="AW56" s="172">
        <f t="shared" si="25"/>
        <v>25</v>
      </c>
      <c r="AX56" s="75">
        <v>0</v>
      </c>
      <c r="AY56" s="76">
        <v>0</v>
      </c>
      <c r="AZ56" s="77">
        <v>0</v>
      </c>
      <c r="BA56" s="24">
        <v>50</v>
      </c>
      <c r="BB56" s="25" t="s">
        <v>84</v>
      </c>
      <c r="BC56" s="95">
        <v>4132</v>
      </c>
      <c r="BD56" s="96">
        <v>4147</v>
      </c>
      <c r="BE56" s="97">
        <v>8279</v>
      </c>
      <c r="BF56" s="98">
        <v>3470</v>
      </c>
      <c r="BG56" s="85">
        <v>3</v>
      </c>
      <c r="BH56" s="69">
        <f t="shared" si="13"/>
        <v>2.3858789625360233</v>
      </c>
      <c r="BI56" s="31">
        <v>45.17</v>
      </c>
      <c r="BJ56" s="32">
        <f t="shared" si="26"/>
        <v>183.2853663936241</v>
      </c>
      <c r="BL56" s="67"/>
    </row>
    <row r="57" spans="1:64" s="23" customFormat="1" ht="12.75">
      <c r="A57" s="24">
        <v>51</v>
      </c>
      <c r="B57" s="25" t="s">
        <v>85</v>
      </c>
      <c r="C57" s="26">
        <v>22</v>
      </c>
      <c r="D57" s="27">
        <v>14</v>
      </c>
      <c r="E57" s="28">
        <v>36</v>
      </c>
      <c r="F57" s="29">
        <v>33</v>
      </c>
      <c r="G57" s="27">
        <v>39</v>
      </c>
      <c r="H57" s="30">
        <v>72</v>
      </c>
      <c r="I57" s="155">
        <v>-11</v>
      </c>
      <c r="J57" s="156">
        <v>-25</v>
      </c>
      <c r="K57" s="157">
        <v>-36</v>
      </c>
      <c r="L57" s="24">
        <v>51</v>
      </c>
      <c r="M57" s="25" t="s">
        <v>85</v>
      </c>
      <c r="N57" s="26">
        <v>69</v>
      </c>
      <c r="O57" s="27">
        <v>63</v>
      </c>
      <c r="P57" s="28">
        <v>132</v>
      </c>
      <c r="Q57" s="29">
        <v>2</v>
      </c>
      <c r="R57" s="27">
        <v>1</v>
      </c>
      <c r="S57" s="30">
        <v>3</v>
      </c>
      <c r="T57" s="29">
        <v>27</v>
      </c>
      <c r="U57" s="27">
        <v>14</v>
      </c>
      <c r="V57" s="47">
        <v>41</v>
      </c>
      <c r="W57" s="24">
        <v>51</v>
      </c>
      <c r="X57" s="25" t="s">
        <v>85</v>
      </c>
      <c r="Y57" s="26">
        <v>64</v>
      </c>
      <c r="Z57" s="27">
        <v>56</v>
      </c>
      <c r="AA57" s="28">
        <v>120</v>
      </c>
      <c r="AB57" s="29">
        <v>1</v>
      </c>
      <c r="AC57" s="27">
        <v>2</v>
      </c>
      <c r="AD57" s="30">
        <v>3</v>
      </c>
      <c r="AE57" s="29">
        <v>17</v>
      </c>
      <c r="AF57" s="27">
        <v>13</v>
      </c>
      <c r="AG57" s="47">
        <v>30</v>
      </c>
      <c r="AH57" s="24">
        <v>51</v>
      </c>
      <c r="AI57" s="25" t="s">
        <v>85</v>
      </c>
      <c r="AJ57" s="26">
        <f t="shared" si="14"/>
        <v>98</v>
      </c>
      <c r="AK57" s="27">
        <f t="shared" si="15"/>
        <v>78</v>
      </c>
      <c r="AL57" s="28">
        <f t="shared" si="16"/>
        <v>176</v>
      </c>
      <c r="AM57" s="29">
        <f t="shared" si="17"/>
        <v>82</v>
      </c>
      <c r="AN57" s="27">
        <f t="shared" si="18"/>
        <v>71</v>
      </c>
      <c r="AO57" s="30">
        <f t="shared" si="19"/>
        <v>153</v>
      </c>
      <c r="AP57" s="155">
        <f t="shared" si="20"/>
        <v>16</v>
      </c>
      <c r="AQ57" s="156">
        <f t="shared" si="21"/>
        <v>7</v>
      </c>
      <c r="AR57" s="157">
        <f t="shared" si="22"/>
        <v>23</v>
      </c>
      <c r="AS57" s="24">
        <v>51</v>
      </c>
      <c r="AT57" s="25" t="s">
        <v>85</v>
      </c>
      <c r="AU57" s="170">
        <f t="shared" si="23"/>
        <v>5</v>
      </c>
      <c r="AV57" s="171">
        <f t="shared" si="24"/>
        <v>-18</v>
      </c>
      <c r="AW57" s="172">
        <f t="shared" si="25"/>
        <v>-13</v>
      </c>
      <c r="AX57" s="75">
        <v>0</v>
      </c>
      <c r="AY57" s="76">
        <v>0</v>
      </c>
      <c r="AZ57" s="77">
        <v>0</v>
      </c>
      <c r="BA57" s="24">
        <v>51</v>
      </c>
      <c r="BB57" s="25" t="s">
        <v>85</v>
      </c>
      <c r="BC57" s="95">
        <v>2216</v>
      </c>
      <c r="BD57" s="96">
        <v>2164</v>
      </c>
      <c r="BE57" s="97">
        <v>4380</v>
      </c>
      <c r="BF57" s="98">
        <v>2055</v>
      </c>
      <c r="BG57" s="85">
        <v>7</v>
      </c>
      <c r="BH57" s="69">
        <f t="shared" si="13"/>
        <v>2.1313868613138687</v>
      </c>
      <c r="BI57" s="31">
        <v>66.74</v>
      </c>
      <c r="BJ57" s="32">
        <f t="shared" si="26"/>
        <v>65.62780940964939</v>
      </c>
      <c r="BL57" s="67"/>
    </row>
    <row r="58" spans="1:64" s="23" customFormat="1" ht="12.75">
      <c r="A58" s="24">
        <v>52</v>
      </c>
      <c r="B58" s="25" t="s">
        <v>86</v>
      </c>
      <c r="C58" s="26">
        <v>34</v>
      </c>
      <c r="D58" s="27">
        <v>36</v>
      </c>
      <c r="E58" s="28">
        <v>70</v>
      </c>
      <c r="F58" s="29">
        <v>48</v>
      </c>
      <c r="G58" s="27">
        <v>55</v>
      </c>
      <c r="H58" s="30">
        <v>103</v>
      </c>
      <c r="I58" s="155">
        <v>-14</v>
      </c>
      <c r="J58" s="156">
        <v>-19</v>
      </c>
      <c r="K58" s="157">
        <v>-33</v>
      </c>
      <c r="L58" s="24">
        <v>52</v>
      </c>
      <c r="M58" s="25" t="s">
        <v>86</v>
      </c>
      <c r="N58" s="26">
        <v>183</v>
      </c>
      <c r="O58" s="27">
        <v>190</v>
      </c>
      <c r="P58" s="28">
        <v>373</v>
      </c>
      <c r="Q58" s="29">
        <v>14</v>
      </c>
      <c r="R58" s="27">
        <v>31</v>
      </c>
      <c r="S58" s="30">
        <v>45</v>
      </c>
      <c r="T58" s="29">
        <v>7</v>
      </c>
      <c r="U58" s="27">
        <v>3</v>
      </c>
      <c r="V58" s="47">
        <v>10</v>
      </c>
      <c r="W58" s="24">
        <v>52</v>
      </c>
      <c r="X58" s="25" t="s">
        <v>86</v>
      </c>
      <c r="Y58" s="26">
        <v>147</v>
      </c>
      <c r="Z58" s="27">
        <v>132</v>
      </c>
      <c r="AA58" s="28">
        <v>279</v>
      </c>
      <c r="AB58" s="29">
        <v>10</v>
      </c>
      <c r="AC58" s="27">
        <v>8</v>
      </c>
      <c r="AD58" s="30">
        <v>18</v>
      </c>
      <c r="AE58" s="29">
        <v>13</v>
      </c>
      <c r="AF58" s="27">
        <v>9</v>
      </c>
      <c r="AG58" s="47">
        <v>22</v>
      </c>
      <c r="AH58" s="24">
        <v>52</v>
      </c>
      <c r="AI58" s="25" t="s">
        <v>86</v>
      </c>
      <c r="AJ58" s="26">
        <f t="shared" si="14"/>
        <v>204</v>
      </c>
      <c r="AK58" s="27">
        <f t="shared" si="15"/>
        <v>224</v>
      </c>
      <c r="AL58" s="28">
        <f t="shared" si="16"/>
        <v>428</v>
      </c>
      <c r="AM58" s="29">
        <f t="shared" si="17"/>
        <v>170</v>
      </c>
      <c r="AN58" s="27">
        <f t="shared" si="18"/>
        <v>149</v>
      </c>
      <c r="AO58" s="30">
        <f t="shared" si="19"/>
        <v>319</v>
      </c>
      <c r="AP58" s="155">
        <f t="shared" si="20"/>
        <v>34</v>
      </c>
      <c r="AQ58" s="156">
        <f t="shared" si="21"/>
        <v>75</v>
      </c>
      <c r="AR58" s="157">
        <f t="shared" si="22"/>
        <v>109</v>
      </c>
      <c r="AS58" s="24">
        <v>52</v>
      </c>
      <c r="AT58" s="25" t="s">
        <v>86</v>
      </c>
      <c r="AU58" s="170">
        <f t="shared" si="23"/>
        <v>20</v>
      </c>
      <c r="AV58" s="171">
        <f t="shared" si="24"/>
        <v>56</v>
      </c>
      <c r="AW58" s="172">
        <f t="shared" si="25"/>
        <v>76</v>
      </c>
      <c r="AX58" s="75">
        <v>0</v>
      </c>
      <c r="AY58" s="76">
        <v>0</v>
      </c>
      <c r="AZ58" s="77">
        <v>0</v>
      </c>
      <c r="BA58" s="24">
        <v>52</v>
      </c>
      <c r="BB58" s="25" t="s">
        <v>86</v>
      </c>
      <c r="BC58" s="95">
        <v>3989</v>
      </c>
      <c r="BD58" s="96">
        <v>4300</v>
      </c>
      <c r="BE58" s="97">
        <v>8289</v>
      </c>
      <c r="BF58" s="98">
        <v>3620</v>
      </c>
      <c r="BG58" s="85">
        <v>3</v>
      </c>
      <c r="BH58" s="69">
        <f t="shared" si="13"/>
        <v>2.2897790055248617</v>
      </c>
      <c r="BI58" s="31">
        <v>30.48</v>
      </c>
      <c r="BJ58" s="32">
        <f t="shared" si="26"/>
        <v>271.9488188976378</v>
      </c>
      <c r="BL58" s="67"/>
    </row>
    <row r="59" spans="1:64" s="23" customFormat="1" ht="12.75">
      <c r="A59" s="24">
        <v>53</v>
      </c>
      <c r="B59" s="25" t="s">
        <v>87</v>
      </c>
      <c r="C59" s="26">
        <v>129</v>
      </c>
      <c r="D59" s="27">
        <v>113</v>
      </c>
      <c r="E59" s="28">
        <v>242</v>
      </c>
      <c r="F59" s="29">
        <v>135</v>
      </c>
      <c r="G59" s="27">
        <v>135</v>
      </c>
      <c r="H59" s="30">
        <v>270</v>
      </c>
      <c r="I59" s="155">
        <v>-6</v>
      </c>
      <c r="J59" s="156">
        <v>-22</v>
      </c>
      <c r="K59" s="157">
        <v>-28</v>
      </c>
      <c r="L59" s="24">
        <v>53</v>
      </c>
      <c r="M59" s="25" t="s">
        <v>87</v>
      </c>
      <c r="N59" s="26">
        <v>430</v>
      </c>
      <c r="O59" s="27">
        <v>429</v>
      </c>
      <c r="P59" s="28">
        <v>859</v>
      </c>
      <c r="Q59" s="29">
        <v>65</v>
      </c>
      <c r="R59" s="27">
        <v>66</v>
      </c>
      <c r="S59" s="30">
        <v>131</v>
      </c>
      <c r="T59" s="29">
        <v>16</v>
      </c>
      <c r="U59" s="27">
        <v>7</v>
      </c>
      <c r="V59" s="47">
        <v>23</v>
      </c>
      <c r="W59" s="24">
        <v>53</v>
      </c>
      <c r="X59" s="25" t="s">
        <v>87</v>
      </c>
      <c r="Y59" s="26">
        <v>349</v>
      </c>
      <c r="Z59" s="27">
        <v>323</v>
      </c>
      <c r="AA59" s="28">
        <v>672</v>
      </c>
      <c r="AB59" s="29">
        <v>26</v>
      </c>
      <c r="AC59" s="27">
        <v>33</v>
      </c>
      <c r="AD59" s="30">
        <v>59</v>
      </c>
      <c r="AE59" s="29">
        <v>20</v>
      </c>
      <c r="AF59" s="27">
        <v>12</v>
      </c>
      <c r="AG59" s="47">
        <v>32</v>
      </c>
      <c r="AH59" s="24">
        <v>53</v>
      </c>
      <c r="AI59" s="25" t="s">
        <v>87</v>
      </c>
      <c r="AJ59" s="26">
        <f t="shared" si="14"/>
        <v>511</v>
      </c>
      <c r="AK59" s="27">
        <f t="shared" si="15"/>
        <v>502</v>
      </c>
      <c r="AL59" s="28">
        <f t="shared" si="16"/>
        <v>1013</v>
      </c>
      <c r="AM59" s="29">
        <f t="shared" si="17"/>
        <v>395</v>
      </c>
      <c r="AN59" s="27">
        <f t="shared" si="18"/>
        <v>368</v>
      </c>
      <c r="AO59" s="30">
        <f t="shared" si="19"/>
        <v>763</v>
      </c>
      <c r="AP59" s="155">
        <f t="shared" si="20"/>
        <v>116</v>
      </c>
      <c r="AQ59" s="156">
        <f t="shared" si="21"/>
        <v>134</v>
      </c>
      <c r="AR59" s="157">
        <f t="shared" si="22"/>
        <v>250</v>
      </c>
      <c r="AS59" s="24">
        <v>53</v>
      </c>
      <c r="AT59" s="25" t="s">
        <v>87</v>
      </c>
      <c r="AU59" s="170">
        <f t="shared" si="23"/>
        <v>110</v>
      </c>
      <c r="AV59" s="171">
        <f t="shared" si="24"/>
        <v>112</v>
      </c>
      <c r="AW59" s="172">
        <f t="shared" si="25"/>
        <v>222</v>
      </c>
      <c r="AX59" s="75">
        <v>0</v>
      </c>
      <c r="AY59" s="76">
        <v>0</v>
      </c>
      <c r="AZ59" s="77">
        <v>0</v>
      </c>
      <c r="BA59" s="24">
        <v>53</v>
      </c>
      <c r="BB59" s="25" t="s">
        <v>87</v>
      </c>
      <c r="BC59" s="95">
        <v>13128</v>
      </c>
      <c r="BD59" s="96">
        <v>14049</v>
      </c>
      <c r="BE59" s="97">
        <v>27177</v>
      </c>
      <c r="BF59" s="98">
        <v>12055</v>
      </c>
      <c r="BG59" s="85">
        <v>9</v>
      </c>
      <c r="BH59" s="69">
        <f t="shared" si="13"/>
        <v>2.254417254251348</v>
      </c>
      <c r="BI59" s="31">
        <v>114.4</v>
      </c>
      <c r="BJ59" s="32">
        <f t="shared" si="26"/>
        <v>237.5611888111888</v>
      </c>
      <c r="BL59" s="67"/>
    </row>
    <row r="60" spans="1:64" s="23" customFormat="1" ht="12.75">
      <c r="A60" s="24">
        <v>54</v>
      </c>
      <c r="B60" s="25" t="s">
        <v>88</v>
      </c>
      <c r="C60" s="26">
        <v>133</v>
      </c>
      <c r="D60" s="27">
        <v>105</v>
      </c>
      <c r="E60" s="28">
        <v>238</v>
      </c>
      <c r="F60" s="29">
        <v>158</v>
      </c>
      <c r="G60" s="27">
        <v>159</v>
      </c>
      <c r="H60" s="30">
        <v>317</v>
      </c>
      <c r="I60" s="155">
        <v>-25</v>
      </c>
      <c r="J60" s="156">
        <v>-54</v>
      </c>
      <c r="K60" s="157">
        <v>-79</v>
      </c>
      <c r="L60" s="24">
        <v>54</v>
      </c>
      <c r="M60" s="25" t="s">
        <v>88</v>
      </c>
      <c r="N60" s="26">
        <v>641</v>
      </c>
      <c r="O60" s="27">
        <v>701</v>
      </c>
      <c r="P60" s="28">
        <v>1342</v>
      </c>
      <c r="Q60" s="29">
        <v>53</v>
      </c>
      <c r="R60" s="27">
        <v>81</v>
      </c>
      <c r="S60" s="30">
        <v>134</v>
      </c>
      <c r="T60" s="29">
        <v>227</v>
      </c>
      <c r="U60" s="27">
        <v>191</v>
      </c>
      <c r="V60" s="47">
        <v>418</v>
      </c>
      <c r="W60" s="24">
        <v>54</v>
      </c>
      <c r="X60" s="25" t="s">
        <v>88</v>
      </c>
      <c r="Y60" s="26">
        <v>606</v>
      </c>
      <c r="Z60" s="27">
        <v>644</v>
      </c>
      <c r="AA60" s="28">
        <v>1250</v>
      </c>
      <c r="AB60" s="29">
        <v>25</v>
      </c>
      <c r="AC60" s="27">
        <v>27</v>
      </c>
      <c r="AD60" s="30">
        <v>52</v>
      </c>
      <c r="AE60" s="29">
        <v>66</v>
      </c>
      <c r="AF60" s="27">
        <v>74</v>
      </c>
      <c r="AG60" s="47">
        <v>140</v>
      </c>
      <c r="AH60" s="24">
        <v>54</v>
      </c>
      <c r="AI60" s="25" t="s">
        <v>88</v>
      </c>
      <c r="AJ60" s="26">
        <f t="shared" si="14"/>
        <v>921</v>
      </c>
      <c r="AK60" s="27">
        <f t="shared" si="15"/>
        <v>973</v>
      </c>
      <c r="AL60" s="28">
        <f t="shared" si="16"/>
        <v>1894</v>
      </c>
      <c r="AM60" s="29">
        <f t="shared" si="17"/>
        <v>697</v>
      </c>
      <c r="AN60" s="27">
        <f t="shared" si="18"/>
        <v>745</v>
      </c>
      <c r="AO60" s="30">
        <f t="shared" si="19"/>
        <v>1442</v>
      </c>
      <c r="AP60" s="155">
        <f t="shared" si="20"/>
        <v>224</v>
      </c>
      <c r="AQ60" s="156">
        <f t="shared" si="21"/>
        <v>228</v>
      </c>
      <c r="AR60" s="157">
        <f t="shared" si="22"/>
        <v>452</v>
      </c>
      <c r="AS60" s="24">
        <v>54</v>
      </c>
      <c r="AT60" s="25" t="s">
        <v>88</v>
      </c>
      <c r="AU60" s="170">
        <f t="shared" si="23"/>
        <v>199</v>
      </c>
      <c r="AV60" s="171">
        <f t="shared" si="24"/>
        <v>174</v>
      </c>
      <c r="AW60" s="172">
        <f t="shared" si="25"/>
        <v>373</v>
      </c>
      <c r="AX60" s="75">
        <v>0</v>
      </c>
      <c r="AY60" s="76">
        <v>0</v>
      </c>
      <c r="AZ60" s="77">
        <v>0</v>
      </c>
      <c r="BA60" s="24">
        <v>54</v>
      </c>
      <c r="BB60" s="25" t="s">
        <v>88</v>
      </c>
      <c r="BC60" s="95">
        <v>14979</v>
      </c>
      <c r="BD60" s="96">
        <v>16487</v>
      </c>
      <c r="BE60" s="97">
        <v>31466</v>
      </c>
      <c r="BF60" s="98">
        <v>14748</v>
      </c>
      <c r="BG60" s="85">
        <v>16</v>
      </c>
      <c r="BH60" s="69">
        <f t="shared" si="13"/>
        <v>2.13357743422837</v>
      </c>
      <c r="BI60" s="31">
        <v>44.69</v>
      </c>
      <c r="BJ60" s="32">
        <f t="shared" si="26"/>
        <v>704.0948758111434</v>
      </c>
      <c r="BL60" s="67"/>
    </row>
    <row r="61" spans="1:64" s="23" customFormat="1" ht="12.75">
      <c r="A61" s="24">
        <v>55</v>
      </c>
      <c r="B61" s="25" t="s">
        <v>89</v>
      </c>
      <c r="C61" s="26">
        <v>59</v>
      </c>
      <c r="D61" s="27">
        <v>49</v>
      </c>
      <c r="E61" s="28">
        <v>108</v>
      </c>
      <c r="F61" s="29">
        <v>68</v>
      </c>
      <c r="G61" s="27">
        <v>56</v>
      </c>
      <c r="H61" s="30">
        <v>124</v>
      </c>
      <c r="I61" s="155">
        <v>-9</v>
      </c>
      <c r="J61" s="156">
        <v>-7</v>
      </c>
      <c r="K61" s="157">
        <v>-16</v>
      </c>
      <c r="L61" s="24">
        <v>55</v>
      </c>
      <c r="M61" s="25" t="s">
        <v>89</v>
      </c>
      <c r="N61" s="26">
        <v>233</v>
      </c>
      <c r="O61" s="27">
        <v>218</v>
      </c>
      <c r="P61" s="28">
        <v>451</v>
      </c>
      <c r="Q61" s="29">
        <v>36</v>
      </c>
      <c r="R61" s="27">
        <v>39</v>
      </c>
      <c r="S61" s="30">
        <v>75</v>
      </c>
      <c r="T61" s="29">
        <v>73</v>
      </c>
      <c r="U61" s="27">
        <v>73</v>
      </c>
      <c r="V61" s="47">
        <v>146</v>
      </c>
      <c r="W61" s="24">
        <v>55</v>
      </c>
      <c r="X61" s="25" t="s">
        <v>89</v>
      </c>
      <c r="Y61" s="26">
        <v>208</v>
      </c>
      <c r="Z61" s="27">
        <v>200</v>
      </c>
      <c r="AA61" s="28">
        <v>408</v>
      </c>
      <c r="AB61" s="29">
        <v>8</v>
      </c>
      <c r="AC61" s="27">
        <v>14</v>
      </c>
      <c r="AD61" s="30">
        <v>22</v>
      </c>
      <c r="AE61" s="29">
        <v>55</v>
      </c>
      <c r="AF61" s="27">
        <v>49</v>
      </c>
      <c r="AG61" s="47">
        <v>104</v>
      </c>
      <c r="AH61" s="24">
        <v>55</v>
      </c>
      <c r="AI61" s="25" t="s">
        <v>89</v>
      </c>
      <c r="AJ61" s="26">
        <f t="shared" si="14"/>
        <v>342</v>
      </c>
      <c r="AK61" s="27">
        <f t="shared" si="15"/>
        <v>330</v>
      </c>
      <c r="AL61" s="28">
        <f t="shared" si="16"/>
        <v>672</v>
      </c>
      <c r="AM61" s="29">
        <f t="shared" si="17"/>
        <v>271</v>
      </c>
      <c r="AN61" s="27">
        <f t="shared" si="18"/>
        <v>263</v>
      </c>
      <c r="AO61" s="30">
        <f t="shared" si="19"/>
        <v>534</v>
      </c>
      <c r="AP61" s="155">
        <f t="shared" si="20"/>
        <v>71</v>
      </c>
      <c r="AQ61" s="156">
        <f t="shared" si="21"/>
        <v>67</v>
      </c>
      <c r="AR61" s="157">
        <f t="shared" si="22"/>
        <v>138</v>
      </c>
      <c r="AS61" s="24">
        <v>55</v>
      </c>
      <c r="AT61" s="25" t="s">
        <v>89</v>
      </c>
      <c r="AU61" s="170">
        <f t="shared" si="23"/>
        <v>62</v>
      </c>
      <c r="AV61" s="171">
        <f t="shared" si="24"/>
        <v>60</v>
      </c>
      <c r="AW61" s="172">
        <f t="shared" si="25"/>
        <v>122</v>
      </c>
      <c r="AX61" s="75">
        <v>0</v>
      </c>
      <c r="AY61" s="76">
        <v>0</v>
      </c>
      <c r="AZ61" s="77">
        <v>0</v>
      </c>
      <c r="BA61" s="24">
        <v>55</v>
      </c>
      <c r="BB61" s="25" t="s">
        <v>89</v>
      </c>
      <c r="BC61" s="95">
        <v>5871</v>
      </c>
      <c r="BD61" s="96">
        <v>6025</v>
      </c>
      <c r="BE61" s="97">
        <v>11896</v>
      </c>
      <c r="BF61" s="98">
        <v>5204</v>
      </c>
      <c r="BG61" s="85">
        <v>3</v>
      </c>
      <c r="BH61" s="69">
        <f t="shared" si="13"/>
        <v>2.2859338970023058</v>
      </c>
      <c r="BI61" s="31">
        <v>65.81</v>
      </c>
      <c r="BJ61" s="32">
        <f t="shared" si="26"/>
        <v>180.7628020057742</v>
      </c>
      <c r="BL61" s="67"/>
    </row>
    <row r="62" spans="1:64" s="23" customFormat="1" ht="12.75">
      <c r="A62" s="24">
        <v>56</v>
      </c>
      <c r="B62" s="25" t="s">
        <v>90</v>
      </c>
      <c r="C62" s="26">
        <v>48</v>
      </c>
      <c r="D62" s="27">
        <v>36</v>
      </c>
      <c r="E62" s="28">
        <v>84</v>
      </c>
      <c r="F62" s="29">
        <v>35</v>
      </c>
      <c r="G62" s="27">
        <v>38</v>
      </c>
      <c r="H62" s="30">
        <v>73</v>
      </c>
      <c r="I62" s="155">
        <v>13</v>
      </c>
      <c r="J62" s="156">
        <v>-2</v>
      </c>
      <c r="K62" s="157">
        <v>11</v>
      </c>
      <c r="L62" s="24">
        <v>56</v>
      </c>
      <c r="M62" s="25" t="s">
        <v>90</v>
      </c>
      <c r="N62" s="26">
        <v>161</v>
      </c>
      <c r="O62" s="27">
        <v>128</v>
      </c>
      <c r="P62" s="28">
        <v>289</v>
      </c>
      <c r="Q62" s="29">
        <v>28</v>
      </c>
      <c r="R62" s="27">
        <v>24</v>
      </c>
      <c r="S62" s="30">
        <v>52</v>
      </c>
      <c r="T62" s="29">
        <v>4</v>
      </c>
      <c r="U62" s="27">
        <v>2</v>
      </c>
      <c r="V62" s="47">
        <v>6</v>
      </c>
      <c r="W62" s="24">
        <v>56</v>
      </c>
      <c r="X62" s="25" t="s">
        <v>90</v>
      </c>
      <c r="Y62" s="26">
        <v>193</v>
      </c>
      <c r="Z62" s="27">
        <v>178</v>
      </c>
      <c r="AA62" s="28">
        <v>371</v>
      </c>
      <c r="AB62" s="29">
        <v>3</v>
      </c>
      <c r="AC62" s="27">
        <v>7</v>
      </c>
      <c r="AD62" s="30">
        <v>10</v>
      </c>
      <c r="AE62" s="29">
        <v>5</v>
      </c>
      <c r="AF62" s="27">
        <v>2</v>
      </c>
      <c r="AG62" s="47">
        <v>7</v>
      </c>
      <c r="AH62" s="24">
        <v>56</v>
      </c>
      <c r="AI62" s="25" t="s">
        <v>90</v>
      </c>
      <c r="AJ62" s="26">
        <f t="shared" si="14"/>
        <v>193</v>
      </c>
      <c r="AK62" s="27">
        <f t="shared" si="15"/>
        <v>154</v>
      </c>
      <c r="AL62" s="28">
        <f t="shared" si="16"/>
        <v>347</v>
      </c>
      <c r="AM62" s="29">
        <f t="shared" si="17"/>
        <v>201</v>
      </c>
      <c r="AN62" s="27">
        <f t="shared" si="18"/>
        <v>187</v>
      </c>
      <c r="AO62" s="30">
        <f t="shared" si="19"/>
        <v>388</v>
      </c>
      <c r="AP62" s="155">
        <f t="shared" si="20"/>
        <v>-8</v>
      </c>
      <c r="AQ62" s="156">
        <f t="shared" si="21"/>
        <v>-33</v>
      </c>
      <c r="AR62" s="157">
        <f t="shared" si="22"/>
        <v>-41</v>
      </c>
      <c r="AS62" s="24">
        <v>56</v>
      </c>
      <c r="AT62" s="25" t="s">
        <v>90</v>
      </c>
      <c r="AU62" s="170">
        <f t="shared" si="23"/>
        <v>5</v>
      </c>
      <c r="AV62" s="171">
        <f t="shared" si="24"/>
        <v>-35</v>
      </c>
      <c r="AW62" s="172">
        <f t="shared" si="25"/>
        <v>-30</v>
      </c>
      <c r="AX62" s="75">
        <v>0</v>
      </c>
      <c r="AY62" s="76">
        <v>0</v>
      </c>
      <c r="AZ62" s="77">
        <v>0</v>
      </c>
      <c r="BA62" s="24">
        <v>56</v>
      </c>
      <c r="BB62" s="25" t="s">
        <v>90</v>
      </c>
      <c r="BC62" s="95">
        <v>3582</v>
      </c>
      <c r="BD62" s="96">
        <v>3572</v>
      </c>
      <c r="BE62" s="97">
        <v>7154</v>
      </c>
      <c r="BF62" s="98">
        <v>3215</v>
      </c>
      <c r="BG62" s="85">
        <v>4</v>
      </c>
      <c r="BH62" s="69">
        <f t="shared" si="13"/>
        <v>2.225194401244168</v>
      </c>
      <c r="BI62" s="31">
        <v>34.78</v>
      </c>
      <c r="BJ62" s="32">
        <f t="shared" si="26"/>
        <v>205.69292696952272</v>
      </c>
      <c r="BL62" s="67"/>
    </row>
    <row r="63" spans="1:64" s="23" customFormat="1" ht="12.75">
      <c r="A63" s="24">
        <v>57</v>
      </c>
      <c r="B63" s="25" t="s">
        <v>91</v>
      </c>
      <c r="C63" s="26">
        <v>54</v>
      </c>
      <c r="D63" s="27">
        <v>51</v>
      </c>
      <c r="E63" s="28">
        <v>105</v>
      </c>
      <c r="F63" s="29">
        <v>83</v>
      </c>
      <c r="G63" s="27">
        <v>89</v>
      </c>
      <c r="H63" s="30">
        <v>172</v>
      </c>
      <c r="I63" s="155">
        <v>-29</v>
      </c>
      <c r="J63" s="156">
        <v>-38</v>
      </c>
      <c r="K63" s="157">
        <v>-67</v>
      </c>
      <c r="L63" s="24">
        <v>57</v>
      </c>
      <c r="M63" s="25" t="s">
        <v>91</v>
      </c>
      <c r="N63" s="26">
        <v>272</v>
      </c>
      <c r="O63" s="27">
        <v>241</v>
      </c>
      <c r="P63" s="28">
        <v>513</v>
      </c>
      <c r="Q63" s="29">
        <v>24</v>
      </c>
      <c r="R63" s="27">
        <v>41</v>
      </c>
      <c r="S63" s="30">
        <v>65</v>
      </c>
      <c r="T63" s="29">
        <v>4</v>
      </c>
      <c r="U63" s="27">
        <v>3</v>
      </c>
      <c r="V63" s="47">
        <v>7</v>
      </c>
      <c r="W63" s="24">
        <v>57</v>
      </c>
      <c r="X63" s="25" t="s">
        <v>91</v>
      </c>
      <c r="Y63" s="26">
        <v>262</v>
      </c>
      <c r="Z63" s="27">
        <v>224</v>
      </c>
      <c r="AA63" s="28">
        <v>486</v>
      </c>
      <c r="AB63" s="29">
        <v>10</v>
      </c>
      <c r="AC63" s="27">
        <v>15</v>
      </c>
      <c r="AD63" s="30">
        <v>25</v>
      </c>
      <c r="AE63" s="29">
        <v>5</v>
      </c>
      <c r="AF63" s="27">
        <v>10</v>
      </c>
      <c r="AG63" s="47">
        <v>15</v>
      </c>
      <c r="AH63" s="24">
        <v>57</v>
      </c>
      <c r="AI63" s="25" t="s">
        <v>91</v>
      </c>
      <c r="AJ63" s="26">
        <f t="shared" si="14"/>
        <v>300</v>
      </c>
      <c r="AK63" s="27">
        <f t="shared" si="15"/>
        <v>285</v>
      </c>
      <c r="AL63" s="28">
        <f t="shared" si="16"/>
        <v>585</v>
      </c>
      <c r="AM63" s="29">
        <f t="shared" si="17"/>
        <v>277</v>
      </c>
      <c r="AN63" s="27">
        <f t="shared" si="18"/>
        <v>249</v>
      </c>
      <c r="AO63" s="30">
        <f t="shared" si="19"/>
        <v>526</v>
      </c>
      <c r="AP63" s="155">
        <f t="shared" si="20"/>
        <v>23</v>
      </c>
      <c r="AQ63" s="156">
        <f t="shared" si="21"/>
        <v>36</v>
      </c>
      <c r="AR63" s="157">
        <f t="shared" si="22"/>
        <v>59</v>
      </c>
      <c r="AS63" s="24">
        <v>57</v>
      </c>
      <c r="AT63" s="25" t="s">
        <v>91</v>
      </c>
      <c r="AU63" s="170">
        <f t="shared" si="23"/>
        <v>-6</v>
      </c>
      <c r="AV63" s="171">
        <f t="shared" si="24"/>
        <v>-2</v>
      </c>
      <c r="AW63" s="172">
        <f t="shared" si="25"/>
        <v>-8</v>
      </c>
      <c r="AX63" s="75">
        <v>0</v>
      </c>
      <c r="AY63" s="76">
        <v>0</v>
      </c>
      <c r="AZ63" s="77">
        <v>0</v>
      </c>
      <c r="BA63" s="24">
        <v>57</v>
      </c>
      <c r="BB63" s="25" t="s">
        <v>91</v>
      </c>
      <c r="BC63" s="95">
        <v>7005</v>
      </c>
      <c r="BD63" s="96">
        <v>7531</v>
      </c>
      <c r="BE63" s="97">
        <v>14536</v>
      </c>
      <c r="BF63" s="98">
        <v>6665</v>
      </c>
      <c r="BG63" s="85">
        <v>7</v>
      </c>
      <c r="BH63" s="69">
        <f t="shared" si="13"/>
        <v>2.180945236309077</v>
      </c>
      <c r="BI63" s="31">
        <v>96.54</v>
      </c>
      <c r="BJ63" s="32">
        <f t="shared" si="26"/>
        <v>150.56971203646157</v>
      </c>
      <c r="BL63" s="67"/>
    </row>
    <row r="64" spans="1:64" s="23" customFormat="1" ht="12.75">
      <c r="A64" s="24">
        <v>58</v>
      </c>
      <c r="B64" s="25" t="s">
        <v>92</v>
      </c>
      <c r="C64" s="26">
        <v>11</v>
      </c>
      <c r="D64" s="27">
        <v>12</v>
      </c>
      <c r="E64" s="28">
        <v>23</v>
      </c>
      <c r="F64" s="29">
        <v>18</v>
      </c>
      <c r="G64" s="27">
        <v>21</v>
      </c>
      <c r="H64" s="30">
        <v>39</v>
      </c>
      <c r="I64" s="155">
        <v>-7</v>
      </c>
      <c r="J64" s="156">
        <v>-9</v>
      </c>
      <c r="K64" s="157">
        <v>-16</v>
      </c>
      <c r="L64" s="24">
        <v>58</v>
      </c>
      <c r="M64" s="25" t="s">
        <v>92</v>
      </c>
      <c r="N64" s="26">
        <v>62</v>
      </c>
      <c r="O64" s="27">
        <v>61</v>
      </c>
      <c r="P64" s="28">
        <v>123</v>
      </c>
      <c r="Q64" s="29">
        <v>6</v>
      </c>
      <c r="R64" s="27">
        <v>7</v>
      </c>
      <c r="S64" s="30">
        <v>13</v>
      </c>
      <c r="T64" s="29">
        <v>38</v>
      </c>
      <c r="U64" s="27">
        <v>36</v>
      </c>
      <c r="V64" s="47">
        <v>74</v>
      </c>
      <c r="W64" s="24">
        <v>58</v>
      </c>
      <c r="X64" s="25" t="s">
        <v>92</v>
      </c>
      <c r="Y64" s="26">
        <v>71</v>
      </c>
      <c r="Z64" s="27">
        <v>86</v>
      </c>
      <c r="AA64" s="28">
        <v>157</v>
      </c>
      <c r="AB64" s="29">
        <v>2</v>
      </c>
      <c r="AC64" s="27">
        <v>4</v>
      </c>
      <c r="AD64" s="30">
        <v>6</v>
      </c>
      <c r="AE64" s="29">
        <v>32</v>
      </c>
      <c r="AF64" s="27">
        <v>21</v>
      </c>
      <c r="AG64" s="47">
        <v>53</v>
      </c>
      <c r="AH64" s="24">
        <v>58</v>
      </c>
      <c r="AI64" s="25" t="s">
        <v>92</v>
      </c>
      <c r="AJ64" s="26">
        <f t="shared" si="14"/>
        <v>106</v>
      </c>
      <c r="AK64" s="27">
        <f t="shared" si="15"/>
        <v>104</v>
      </c>
      <c r="AL64" s="28">
        <f t="shared" si="16"/>
        <v>210</v>
      </c>
      <c r="AM64" s="29">
        <f t="shared" si="17"/>
        <v>105</v>
      </c>
      <c r="AN64" s="27">
        <f t="shared" si="18"/>
        <v>111</v>
      </c>
      <c r="AO64" s="30">
        <f t="shared" si="19"/>
        <v>216</v>
      </c>
      <c r="AP64" s="155">
        <f t="shared" si="20"/>
        <v>1</v>
      </c>
      <c r="AQ64" s="156">
        <f t="shared" si="21"/>
        <v>-7</v>
      </c>
      <c r="AR64" s="157">
        <f t="shared" si="22"/>
        <v>-6</v>
      </c>
      <c r="AS64" s="24">
        <v>58</v>
      </c>
      <c r="AT64" s="25" t="s">
        <v>92</v>
      </c>
      <c r="AU64" s="170">
        <f t="shared" si="23"/>
        <v>-6</v>
      </c>
      <c r="AV64" s="171">
        <f t="shared" si="24"/>
        <v>-16</v>
      </c>
      <c r="AW64" s="172">
        <f t="shared" si="25"/>
        <v>-22</v>
      </c>
      <c r="AX64" s="75">
        <v>0</v>
      </c>
      <c r="AY64" s="76">
        <v>0</v>
      </c>
      <c r="AZ64" s="77">
        <v>0</v>
      </c>
      <c r="BA64" s="24">
        <v>58</v>
      </c>
      <c r="BB64" s="25" t="s">
        <v>92</v>
      </c>
      <c r="BC64" s="95">
        <v>1351</v>
      </c>
      <c r="BD64" s="96">
        <v>1361</v>
      </c>
      <c r="BE64" s="97">
        <v>2712</v>
      </c>
      <c r="BF64" s="98">
        <v>1293</v>
      </c>
      <c r="BG64" s="85">
        <v>2</v>
      </c>
      <c r="BH64" s="69">
        <f t="shared" si="13"/>
        <v>2.097447795823666</v>
      </c>
      <c r="BI64" s="31">
        <v>54.84</v>
      </c>
      <c r="BJ64" s="32">
        <f t="shared" si="26"/>
        <v>49.45295404814004</v>
      </c>
      <c r="BL64" s="67"/>
    </row>
    <row r="65" spans="1:64" s="23" customFormat="1" ht="12.75">
      <c r="A65" s="24">
        <v>59</v>
      </c>
      <c r="B65" s="25" t="s">
        <v>93</v>
      </c>
      <c r="C65" s="26">
        <v>38</v>
      </c>
      <c r="D65" s="27">
        <v>39</v>
      </c>
      <c r="E65" s="28">
        <v>77</v>
      </c>
      <c r="F65" s="29">
        <v>45</v>
      </c>
      <c r="G65" s="27">
        <v>40</v>
      </c>
      <c r="H65" s="30">
        <v>85</v>
      </c>
      <c r="I65" s="155">
        <v>-7</v>
      </c>
      <c r="J65" s="156">
        <v>-1</v>
      </c>
      <c r="K65" s="157">
        <v>-8</v>
      </c>
      <c r="L65" s="24">
        <v>59</v>
      </c>
      <c r="M65" s="25" t="s">
        <v>93</v>
      </c>
      <c r="N65" s="26">
        <v>146</v>
      </c>
      <c r="O65" s="27">
        <v>136</v>
      </c>
      <c r="P65" s="28">
        <v>282</v>
      </c>
      <c r="Q65" s="29">
        <v>16</v>
      </c>
      <c r="R65" s="27">
        <v>29</v>
      </c>
      <c r="S65" s="30">
        <v>45</v>
      </c>
      <c r="T65" s="29">
        <v>6</v>
      </c>
      <c r="U65" s="27">
        <v>3</v>
      </c>
      <c r="V65" s="47">
        <v>9</v>
      </c>
      <c r="W65" s="24">
        <v>59</v>
      </c>
      <c r="X65" s="25" t="s">
        <v>93</v>
      </c>
      <c r="Y65" s="26">
        <v>144</v>
      </c>
      <c r="Z65" s="27">
        <v>166</v>
      </c>
      <c r="AA65" s="28">
        <v>310</v>
      </c>
      <c r="AB65" s="29">
        <v>4</v>
      </c>
      <c r="AC65" s="27">
        <v>11</v>
      </c>
      <c r="AD65" s="30">
        <v>15</v>
      </c>
      <c r="AE65" s="29">
        <v>32</v>
      </c>
      <c r="AF65" s="27">
        <v>8</v>
      </c>
      <c r="AG65" s="47">
        <v>40</v>
      </c>
      <c r="AH65" s="24">
        <v>59</v>
      </c>
      <c r="AI65" s="25" t="s">
        <v>93</v>
      </c>
      <c r="AJ65" s="26">
        <f t="shared" si="14"/>
        <v>168</v>
      </c>
      <c r="AK65" s="27">
        <f t="shared" si="15"/>
        <v>168</v>
      </c>
      <c r="AL65" s="28">
        <f t="shared" si="16"/>
        <v>336</v>
      </c>
      <c r="AM65" s="29">
        <f t="shared" si="17"/>
        <v>180</v>
      </c>
      <c r="AN65" s="27">
        <f t="shared" si="18"/>
        <v>185</v>
      </c>
      <c r="AO65" s="30">
        <f t="shared" si="19"/>
        <v>365</v>
      </c>
      <c r="AP65" s="155">
        <f t="shared" si="20"/>
        <v>-12</v>
      </c>
      <c r="AQ65" s="156">
        <f t="shared" si="21"/>
        <v>-17</v>
      </c>
      <c r="AR65" s="157">
        <f t="shared" si="22"/>
        <v>-29</v>
      </c>
      <c r="AS65" s="24">
        <v>59</v>
      </c>
      <c r="AT65" s="25" t="s">
        <v>93</v>
      </c>
      <c r="AU65" s="170">
        <f t="shared" si="23"/>
        <v>-19</v>
      </c>
      <c r="AV65" s="171">
        <f t="shared" si="24"/>
        <v>-18</v>
      </c>
      <c r="AW65" s="172">
        <f t="shared" si="25"/>
        <v>-37</v>
      </c>
      <c r="AX65" s="75">
        <v>0</v>
      </c>
      <c r="AY65" s="76">
        <v>0</v>
      </c>
      <c r="AZ65" s="77">
        <v>0</v>
      </c>
      <c r="BA65" s="24">
        <v>59</v>
      </c>
      <c r="BB65" s="25" t="s">
        <v>93</v>
      </c>
      <c r="BC65" s="95">
        <v>3692</v>
      </c>
      <c r="BD65" s="96">
        <v>3887</v>
      </c>
      <c r="BE65" s="97">
        <v>7579</v>
      </c>
      <c r="BF65" s="98">
        <v>3592</v>
      </c>
      <c r="BG65" s="85">
        <v>3</v>
      </c>
      <c r="BH65" s="69">
        <f t="shared" si="13"/>
        <v>2.1099665924276167</v>
      </c>
      <c r="BI65" s="31">
        <v>59.93</v>
      </c>
      <c r="BJ65" s="32">
        <f t="shared" si="26"/>
        <v>126.46420824295011</v>
      </c>
      <c r="BL65" s="67"/>
    </row>
    <row r="66" spans="1:64" s="23" customFormat="1" ht="13.5" thickBot="1">
      <c r="A66" s="36">
        <v>60</v>
      </c>
      <c r="B66" s="37" t="s">
        <v>94</v>
      </c>
      <c r="C66" s="38">
        <v>88</v>
      </c>
      <c r="D66" s="39">
        <v>84</v>
      </c>
      <c r="E66" s="40">
        <v>172</v>
      </c>
      <c r="F66" s="41">
        <v>84</v>
      </c>
      <c r="G66" s="39">
        <v>93</v>
      </c>
      <c r="H66" s="42">
        <v>177</v>
      </c>
      <c r="I66" s="161">
        <v>4</v>
      </c>
      <c r="J66" s="162">
        <v>-9</v>
      </c>
      <c r="K66" s="163">
        <v>-5</v>
      </c>
      <c r="L66" s="36">
        <v>60</v>
      </c>
      <c r="M66" s="37" t="s">
        <v>94</v>
      </c>
      <c r="N66" s="38">
        <v>382</v>
      </c>
      <c r="O66" s="39">
        <v>389</v>
      </c>
      <c r="P66" s="40">
        <v>771</v>
      </c>
      <c r="Q66" s="41">
        <v>29</v>
      </c>
      <c r="R66" s="39">
        <v>30</v>
      </c>
      <c r="S66" s="42">
        <v>59</v>
      </c>
      <c r="T66" s="41">
        <v>70</v>
      </c>
      <c r="U66" s="39">
        <v>68</v>
      </c>
      <c r="V66" s="48">
        <v>138</v>
      </c>
      <c r="W66" s="36">
        <v>60</v>
      </c>
      <c r="X66" s="37" t="s">
        <v>94</v>
      </c>
      <c r="Y66" s="38">
        <v>327</v>
      </c>
      <c r="Z66" s="39">
        <v>343</v>
      </c>
      <c r="AA66" s="40">
        <v>670</v>
      </c>
      <c r="AB66" s="41">
        <v>14</v>
      </c>
      <c r="AC66" s="39">
        <v>11</v>
      </c>
      <c r="AD66" s="42">
        <v>25</v>
      </c>
      <c r="AE66" s="41">
        <v>56</v>
      </c>
      <c r="AF66" s="39">
        <v>47</v>
      </c>
      <c r="AG66" s="48">
        <v>103</v>
      </c>
      <c r="AH66" s="36">
        <v>60</v>
      </c>
      <c r="AI66" s="37" t="s">
        <v>94</v>
      </c>
      <c r="AJ66" s="38">
        <f t="shared" si="14"/>
        <v>481</v>
      </c>
      <c r="AK66" s="39">
        <f t="shared" si="15"/>
        <v>487</v>
      </c>
      <c r="AL66" s="40">
        <f t="shared" si="16"/>
        <v>968</v>
      </c>
      <c r="AM66" s="41">
        <f t="shared" si="17"/>
        <v>397</v>
      </c>
      <c r="AN66" s="39">
        <f t="shared" si="18"/>
        <v>401</v>
      </c>
      <c r="AO66" s="42">
        <f t="shared" si="19"/>
        <v>798</v>
      </c>
      <c r="AP66" s="161">
        <f t="shared" si="20"/>
        <v>84</v>
      </c>
      <c r="AQ66" s="162">
        <f t="shared" si="21"/>
        <v>86</v>
      </c>
      <c r="AR66" s="163">
        <f t="shared" si="22"/>
        <v>170</v>
      </c>
      <c r="AS66" s="36">
        <v>60</v>
      </c>
      <c r="AT66" s="37" t="s">
        <v>94</v>
      </c>
      <c r="AU66" s="176">
        <f t="shared" si="23"/>
        <v>88</v>
      </c>
      <c r="AV66" s="177">
        <f t="shared" si="24"/>
        <v>77</v>
      </c>
      <c r="AW66" s="178">
        <f t="shared" si="25"/>
        <v>165</v>
      </c>
      <c r="AX66" s="78">
        <v>0</v>
      </c>
      <c r="AY66" s="79">
        <v>0</v>
      </c>
      <c r="AZ66" s="80">
        <v>0</v>
      </c>
      <c r="BA66" s="36">
        <v>60</v>
      </c>
      <c r="BB66" s="37" t="s">
        <v>94</v>
      </c>
      <c r="BC66" s="193">
        <v>8904</v>
      </c>
      <c r="BD66" s="99">
        <v>9488</v>
      </c>
      <c r="BE66" s="100">
        <v>18392</v>
      </c>
      <c r="BF66" s="101">
        <v>8406</v>
      </c>
      <c r="BG66" s="86">
        <v>3</v>
      </c>
      <c r="BH66" s="70">
        <f t="shared" si="13"/>
        <v>2.1879609802522006</v>
      </c>
      <c r="BI66" s="43">
        <v>37.76</v>
      </c>
      <c r="BJ66" s="44">
        <f t="shared" si="26"/>
        <v>487.0762711864407</v>
      </c>
      <c r="BL66" s="67"/>
    </row>
    <row r="67" spans="1:64" s="57" customFormat="1" ht="19.5" customHeight="1" thickBot="1" thickTop="1">
      <c r="A67" s="247" t="s">
        <v>34</v>
      </c>
      <c r="B67" s="248"/>
      <c r="C67" s="49">
        <v>4341</v>
      </c>
      <c r="D67" s="50">
        <v>4123</v>
      </c>
      <c r="E67" s="51">
        <v>8464</v>
      </c>
      <c r="F67" s="52">
        <v>5468</v>
      </c>
      <c r="G67" s="50">
        <v>5967</v>
      </c>
      <c r="H67" s="53">
        <v>11435</v>
      </c>
      <c r="I67" s="164">
        <v>-1127</v>
      </c>
      <c r="J67" s="165">
        <v>-1844</v>
      </c>
      <c r="K67" s="166">
        <v>-2971</v>
      </c>
      <c r="L67" s="247" t="s">
        <v>34</v>
      </c>
      <c r="M67" s="248"/>
      <c r="N67" s="49">
        <v>17801</v>
      </c>
      <c r="O67" s="50">
        <v>17441</v>
      </c>
      <c r="P67" s="51">
        <v>35242</v>
      </c>
      <c r="Q67" s="52">
        <v>3614</v>
      </c>
      <c r="R67" s="50">
        <v>3870</v>
      </c>
      <c r="S67" s="53">
        <v>7484</v>
      </c>
      <c r="T67" s="52">
        <v>7744</v>
      </c>
      <c r="U67" s="50">
        <v>5759</v>
      </c>
      <c r="V67" s="54">
        <v>13503</v>
      </c>
      <c r="W67" s="247" t="s">
        <v>34</v>
      </c>
      <c r="X67" s="248"/>
      <c r="Y67" s="49">
        <v>15815</v>
      </c>
      <c r="Z67" s="50">
        <v>15467</v>
      </c>
      <c r="AA67" s="51">
        <v>31282</v>
      </c>
      <c r="AB67" s="52">
        <v>1053</v>
      </c>
      <c r="AC67" s="50">
        <v>945</v>
      </c>
      <c r="AD67" s="53">
        <v>1998</v>
      </c>
      <c r="AE67" s="52">
        <v>2958</v>
      </c>
      <c r="AF67" s="50">
        <v>2392</v>
      </c>
      <c r="AG67" s="54">
        <v>5350</v>
      </c>
      <c r="AH67" s="247" t="s">
        <v>34</v>
      </c>
      <c r="AI67" s="248"/>
      <c r="AJ67" s="49">
        <f aca="true" t="shared" si="27" ref="AJ67:AR67">SUM(AJ7:AJ66)</f>
        <v>29159</v>
      </c>
      <c r="AK67" s="50">
        <f t="shared" si="27"/>
        <v>27070</v>
      </c>
      <c r="AL67" s="53">
        <f t="shared" si="27"/>
        <v>56229</v>
      </c>
      <c r="AM67" s="52">
        <f t="shared" si="27"/>
        <v>19826</v>
      </c>
      <c r="AN67" s="50">
        <f t="shared" si="27"/>
        <v>18804</v>
      </c>
      <c r="AO67" s="53">
        <f t="shared" si="27"/>
        <v>38630</v>
      </c>
      <c r="AP67" s="164">
        <f t="shared" si="27"/>
        <v>9333</v>
      </c>
      <c r="AQ67" s="165">
        <f t="shared" si="27"/>
        <v>8266</v>
      </c>
      <c r="AR67" s="166">
        <f t="shared" si="27"/>
        <v>17599</v>
      </c>
      <c r="AS67" s="247" t="s">
        <v>34</v>
      </c>
      <c r="AT67" s="248"/>
      <c r="AU67" s="179">
        <f>SUM(AU7:AU66)</f>
        <v>8206</v>
      </c>
      <c r="AV67" s="180">
        <f>SUM(AV7:AV66)</f>
        <v>6422</v>
      </c>
      <c r="AW67" s="181">
        <f>SUM(AW7:AW66)</f>
        <v>14628</v>
      </c>
      <c r="AX67" s="81">
        <v>0</v>
      </c>
      <c r="AY67" s="82">
        <v>0</v>
      </c>
      <c r="AZ67" s="83">
        <v>0</v>
      </c>
      <c r="BA67" s="247" t="s">
        <v>34</v>
      </c>
      <c r="BB67" s="248"/>
      <c r="BC67" s="102">
        <v>474994</v>
      </c>
      <c r="BD67" s="103">
        <v>515687</v>
      </c>
      <c r="BE67" s="104">
        <v>990681</v>
      </c>
      <c r="BF67" s="105">
        <v>481334</v>
      </c>
      <c r="BG67" s="87">
        <v>703</v>
      </c>
      <c r="BH67" s="71">
        <f t="shared" si="13"/>
        <v>2.0581986728550237</v>
      </c>
      <c r="BI67" s="55">
        <f>SUM(BI7:BI66)</f>
        <v>3702.4400000000005</v>
      </c>
      <c r="BJ67" s="56">
        <f t="shared" si="26"/>
        <v>267.5751666468599</v>
      </c>
      <c r="BL67" s="67"/>
    </row>
    <row r="68" spans="1:62" ht="6.75" customHeight="1">
      <c r="A68" s="1"/>
      <c r="L68" s="1"/>
      <c r="W68" s="1"/>
      <c r="AH68" s="1"/>
      <c r="AS68" s="1"/>
      <c r="BA68" s="1"/>
      <c r="BH68" s="11"/>
      <c r="BI68" s="11"/>
      <c r="BJ68" s="11"/>
    </row>
    <row r="69" spans="1:54" ht="12">
      <c r="A69" s="1"/>
      <c r="B69" s="2"/>
      <c r="L69" s="1"/>
      <c r="M69" s="2"/>
      <c r="W69" s="1"/>
      <c r="X69" s="2"/>
      <c r="AH69" s="1"/>
      <c r="AI69" s="2"/>
      <c r="AS69" s="1"/>
      <c r="AT69" s="2"/>
      <c r="BA69" s="1"/>
      <c r="BB69" s="2"/>
    </row>
  </sheetData>
  <mergeCells count="56">
    <mergeCell ref="BA1:BJ1"/>
    <mergeCell ref="BA2:BJ2"/>
    <mergeCell ref="AH1:AR1"/>
    <mergeCell ref="AH2:AR2"/>
    <mergeCell ref="AS1:AZ1"/>
    <mergeCell ref="AS2:AZ2"/>
    <mergeCell ref="AS67:AT67"/>
    <mergeCell ref="BA3:BA6"/>
    <mergeCell ref="BB3:BB6"/>
    <mergeCell ref="BA67:BB67"/>
    <mergeCell ref="X3:X6"/>
    <mergeCell ref="W67:X67"/>
    <mergeCell ref="AH3:AH6"/>
    <mergeCell ref="AI3:AI6"/>
    <mergeCell ref="AH67:AI67"/>
    <mergeCell ref="L3:L6"/>
    <mergeCell ref="M3:M6"/>
    <mergeCell ref="L67:M67"/>
    <mergeCell ref="W3:W6"/>
    <mergeCell ref="Q5:S5"/>
    <mergeCell ref="T5:V5"/>
    <mergeCell ref="A1:K1"/>
    <mergeCell ref="A2:K2"/>
    <mergeCell ref="L1:V1"/>
    <mergeCell ref="L2:V2"/>
    <mergeCell ref="W1:AG1"/>
    <mergeCell ref="W2:AG2"/>
    <mergeCell ref="BJ3:BJ6"/>
    <mergeCell ref="A3:A6"/>
    <mergeCell ref="F4:H5"/>
    <mergeCell ref="I4:K5"/>
    <mergeCell ref="N3:V3"/>
    <mergeCell ref="Y3:AG3"/>
    <mergeCell ref="B3:B6"/>
    <mergeCell ref="C4:E5"/>
    <mergeCell ref="A67:B67"/>
    <mergeCell ref="C3:K3"/>
    <mergeCell ref="BC3:BE5"/>
    <mergeCell ref="BI3:BI6"/>
    <mergeCell ref="Y4:AG4"/>
    <mergeCell ref="Y5:AA5"/>
    <mergeCell ref="AB5:AD5"/>
    <mergeCell ref="AE5:AG5"/>
    <mergeCell ref="N4:V4"/>
    <mergeCell ref="N5:P5"/>
    <mergeCell ref="AJ4:AL5"/>
    <mergeCell ref="AM4:AO5"/>
    <mergeCell ref="AU3:AW5"/>
    <mergeCell ref="AJ3:AR3"/>
    <mergeCell ref="AS3:AS6"/>
    <mergeCell ref="AT3:AT6"/>
    <mergeCell ref="BF3:BF6"/>
    <mergeCell ref="BG3:BG6"/>
    <mergeCell ref="BH3:BH6"/>
    <mergeCell ref="AP4:AR5"/>
    <mergeCell ref="AX3:AZ5"/>
  </mergeCells>
  <printOptions horizontalCentered="1" verticalCentered="1"/>
  <pageMargins left="0.3937007874015748" right="0.3937007874015748" top="0.1968503937007874" bottom="0.3937007874015748" header="0.1968503937007874" footer="0.1968503937007874"/>
  <pageSetup fitToWidth="5" horizontalDpi="600" verticalDpi="600" orientation="portrait" paperSize="9" scale="85" r:id="rId1"/>
  <headerFooter alignWithMargins="0">
    <oddFooter>&amp;C&amp;"Arial,Grassetto"&amp;9Pagina &amp;P di &amp;N</oddFooter>
  </headerFooter>
  <colBreaks count="5" manualBreakCount="5">
    <brk id="11" max="65535" man="1"/>
    <brk id="22" max="65535" man="1"/>
    <brk id="33" max="65535" man="1"/>
    <brk id="44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68"/>
  <sheetViews>
    <sheetView workbookViewId="0" topLeftCell="A1">
      <selection activeCell="P17" sqref="P17"/>
    </sheetView>
  </sheetViews>
  <sheetFormatPr defaultColWidth="9.140625" defaultRowHeight="12.75"/>
  <cols>
    <col min="2" max="2" width="24.421875" style="58" bestFit="1" customWidth="1"/>
    <col min="3" max="3" width="8.7109375" style="58" customWidth="1"/>
    <col min="4" max="10" width="8.7109375" style="0" customWidth="1"/>
    <col min="11" max="11" width="8.7109375" style="59" customWidth="1"/>
  </cols>
  <sheetData>
    <row r="1" spans="1:11" s="60" customFormat="1" ht="18">
      <c r="A1" s="273" t="s">
        <v>95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60" customFormat="1" ht="15.75">
      <c r="A2" s="284" t="s">
        <v>101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s="126" customFormat="1" ht="15">
      <c r="A3" s="274" t="s">
        <v>30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s="60" customFormat="1" ht="7.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s="60" customFormat="1" ht="20.25" customHeight="1">
      <c r="A5" s="264" t="s">
        <v>0</v>
      </c>
      <c r="B5" s="267" t="s">
        <v>21</v>
      </c>
      <c r="C5" s="281" t="s">
        <v>20</v>
      </c>
      <c r="D5" s="282"/>
      <c r="E5" s="282"/>
      <c r="F5" s="282"/>
      <c r="G5" s="282"/>
      <c r="H5" s="283"/>
      <c r="I5" s="275" t="s">
        <v>100</v>
      </c>
      <c r="J5" s="276"/>
      <c r="K5" s="277"/>
    </row>
    <row r="6" spans="1:11" s="60" customFormat="1" ht="15.75">
      <c r="A6" s="265"/>
      <c r="B6" s="268"/>
      <c r="C6" s="270">
        <v>2012</v>
      </c>
      <c r="D6" s="271"/>
      <c r="E6" s="272"/>
      <c r="F6" s="271">
        <v>2011</v>
      </c>
      <c r="G6" s="271"/>
      <c r="H6" s="280"/>
      <c r="I6" s="278"/>
      <c r="J6" s="278"/>
      <c r="K6" s="279"/>
    </row>
    <row r="7" spans="1:11" s="66" customFormat="1" ht="13.5" thickBot="1">
      <c r="A7" s="266"/>
      <c r="B7" s="269"/>
      <c r="C7" s="106" t="s">
        <v>5</v>
      </c>
      <c r="D7" s="122" t="s">
        <v>6</v>
      </c>
      <c r="E7" s="107" t="s">
        <v>7</v>
      </c>
      <c r="F7" s="194" t="s">
        <v>5</v>
      </c>
      <c r="G7" s="122" t="s">
        <v>6</v>
      </c>
      <c r="H7" s="199" t="s">
        <v>7</v>
      </c>
      <c r="I7" s="107" t="s">
        <v>5</v>
      </c>
      <c r="J7" s="108" t="s">
        <v>6</v>
      </c>
      <c r="K7" s="65" t="s">
        <v>7</v>
      </c>
    </row>
    <row r="8" spans="1:11" s="60" customFormat="1" ht="12.75">
      <c r="A8" s="61">
        <v>1</v>
      </c>
      <c r="B8" s="62" t="s">
        <v>35</v>
      </c>
      <c r="C8" s="116">
        <v>5933</v>
      </c>
      <c r="D8" s="123">
        <v>6059</v>
      </c>
      <c r="E8" s="119">
        <v>11992</v>
      </c>
      <c r="F8" s="195">
        <v>5923</v>
      </c>
      <c r="G8" s="123">
        <v>5997</v>
      </c>
      <c r="H8" s="119">
        <v>11920</v>
      </c>
      <c r="I8" s="109">
        <f>((C8/F8)-1)</f>
        <v>0.0016883336147222039</v>
      </c>
      <c r="J8" s="109">
        <f aca="true" t="shared" si="0" ref="J8:J68">((D8/G8)-1)</f>
        <v>0.010338502584625653</v>
      </c>
      <c r="K8" s="110">
        <f aca="true" t="shared" si="1" ref="K8:K68">((E8/H8)-1)</f>
        <v>0.006040268456375841</v>
      </c>
    </row>
    <row r="9" spans="1:11" s="60" customFormat="1" ht="12.75">
      <c r="A9" s="24">
        <v>2</v>
      </c>
      <c r="B9" s="113" t="s">
        <v>36</v>
      </c>
      <c r="C9" s="117">
        <v>4776</v>
      </c>
      <c r="D9" s="27">
        <v>4958</v>
      </c>
      <c r="E9" s="120">
        <v>9734</v>
      </c>
      <c r="F9" s="196">
        <v>4717</v>
      </c>
      <c r="G9" s="27">
        <v>4928</v>
      </c>
      <c r="H9" s="120">
        <v>9645</v>
      </c>
      <c r="I9" s="114">
        <f aca="true" t="shared" si="2" ref="I9:I68">((C9/F9)-1)</f>
        <v>0.01250794996820015</v>
      </c>
      <c r="J9" s="114">
        <f t="shared" si="0"/>
        <v>0.006087662337662447</v>
      </c>
      <c r="K9" s="115">
        <f t="shared" si="1"/>
        <v>0.009227579056505952</v>
      </c>
    </row>
    <row r="10" spans="1:11" s="60" customFormat="1" ht="12.75">
      <c r="A10" s="24">
        <v>3</v>
      </c>
      <c r="B10" s="113" t="s">
        <v>37</v>
      </c>
      <c r="C10" s="117">
        <v>3335</v>
      </c>
      <c r="D10" s="27">
        <v>3543</v>
      </c>
      <c r="E10" s="120">
        <v>6878</v>
      </c>
      <c r="F10" s="196">
        <v>3299</v>
      </c>
      <c r="G10" s="27">
        <v>3461</v>
      </c>
      <c r="H10" s="120">
        <v>6760</v>
      </c>
      <c r="I10" s="114">
        <f t="shared" si="2"/>
        <v>0.010912397696271503</v>
      </c>
      <c r="J10" s="114">
        <f t="shared" si="0"/>
        <v>0.023692574400462352</v>
      </c>
      <c r="K10" s="115">
        <f t="shared" si="1"/>
        <v>0.017455621301775137</v>
      </c>
    </row>
    <row r="11" spans="1:11" s="60" customFormat="1" ht="12.75">
      <c r="A11" s="24">
        <v>4</v>
      </c>
      <c r="B11" s="113" t="s">
        <v>38</v>
      </c>
      <c r="C11" s="117">
        <v>3304</v>
      </c>
      <c r="D11" s="27">
        <v>3482</v>
      </c>
      <c r="E11" s="120">
        <v>6786</v>
      </c>
      <c r="F11" s="196">
        <v>3259</v>
      </c>
      <c r="G11" s="27">
        <v>3432</v>
      </c>
      <c r="H11" s="120">
        <v>6691</v>
      </c>
      <c r="I11" s="114">
        <f t="shared" si="2"/>
        <v>0.013807916538815634</v>
      </c>
      <c r="J11" s="114">
        <f t="shared" si="0"/>
        <v>0.014568764568764658</v>
      </c>
      <c r="K11" s="115">
        <f t="shared" si="1"/>
        <v>0.014198176655208394</v>
      </c>
    </row>
    <row r="12" spans="1:11" s="60" customFormat="1" ht="12.75">
      <c r="A12" s="24">
        <v>5</v>
      </c>
      <c r="B12" s="113" t="s">
        <v>39</v>
      </c>
      <c r="C12" s="117">
        <v>2670</v>
      </c>
      <c r="D12" s="27">
        <v>2781</v>
      </c>
      <c r="E12" s="120">
        <v>5451</v>
      </c>
      <c r="F12" s="196">
        <v>2631</v>
      </c>
      <c r="G12" s="27">
        <v>2715</v>
      </c>
      <c r="H12" s="120">
        <v>5346</v>
      </c>
      <c r="I12" s="114">
        <f t="shared" si="2"/>
        <v>0.014823261117445918</v>
      </c>
      <c r="J12" s="114">
        <f t="shared" si="0"/>
        <v>0.024309392265193353</v>
      </c>
      <c r="K12" s="115">
        <f t="shared" si="1"/>
        <v>0.019640852974186274</v>
      </c>
    </row>
    <row r="13" spans="1:11" s="60" customFormat="1" ht="12.75">
      <c r="A13" s="202">
        <v>6</v>
      </c>
      <c r="B13" s="203" t="s">
        <v>40</v>
      </c>
      <c r="C13" s="204">
        <v>178188</v>
      </c>
      <c r="D13" s="205">
        <v>202447</v>
      </c>
      <c r="E13" s="206">
        <v>380635</v>
      </c>
      <c r="F13" s="207">
        <v>172415</v>
      </c>
      <c r="G13" s="205">
        <v>198736</v>
      </c>
      <c r="H13" s="206">
        <v>371151</v>
      </c>
      <c r="I13" s="208">
        <f t="shared" si="2"/>
        <v>0.033483165617840704</v>
      </c>
      <c r="J13" s="208">
        <f t="shared" si="0"/>
        <v>0.018673013444972186</v>
      </c>
      <c r="K13" s="209">
        <f t="shared" si="1"/>
        <v>0.025552942064011708</v>
      </c>
    </row>
    <row r="14" spans="1:11" s="60" customFormat="1" ht="12.75">
      <c r="A14" s="24">
        <v>7</v>
      </c>
      <c r="B14" s="113" t="s">
        <v>41</v>
      </c>
      <c r="C14" s="117">
        <v>1642</v>
      </c>
      <c r="D14" s="27">
        <v>1693</v>
      </c>
      <c r="E14" s="120">
        <v>3335</v>
      </c>
      <c r="F14" s="196">
        <v>1628</v>
      </c>
      <c r="G14" s="27">
        <v>1681</v>
      </c>
      <c r="H14" s="120">
        <v>3309</v>
      </c>
      <c r="I14" s="114">
        <f t="shared" si="2"/>
        <v>0.008599508599508532</v>
      </c>
      <c r="J14" s="114">
        <f t="shared" si="0"/>
        <v>0.007138607971445499</v>
      </c>
      <c r="K14" s="115">
        <f t="shared" si="1"/>
        <v>0.007857358718646124</v>
      </c>
    </row>
    <row r="15" spans="1:11" s="60" customFormat="1" ht="12.75">
      <c r="A15" s="24">
        <v>8</v>
      </c>
      <c r="B15" s="113" t="s">
        <v>42</v>
      </c>
      <c r="C15" s="117">
        <v>8808</v>
      </c>
      <c r="D15" s="27">
        <v>9364</v>
      </c>
      <c r="E15" s="120">
        <v>18172</v>
      </c>
      <c r="F15" s="196">
        <v>8730</v>
      </c>
      <c r="G15" s="27">
        <v>9293</v>
      </c>
      <c r="H15" s="120">
        <v>18023</v>
      </c>
      <c r="I15" s="114">
        <f t="shared" si="2"/>
        <v>0.008934707903780037</v>
      </c>
      <c r="J15" s="114">
        <f t="shared" si="0"/>
        <v>0.007640159259657775</v>
      </c>
      <c r="K15" s="115">
        <f t="shared" si="1"/>
        <v>0.008267214115297072</v>
      </c>
    </row>
    <row r="16" spans="1:11" s="60" customFormat="1" ht="12.75">
      <c r="A16" s="24">
        <v>9</v>
      </c>
      <c r="B16" s="113" t="s">
        <v>43</v>
      </c>
      <c r="C16" s="117">
        <v>6537</v>
      </c>
      <c r="D16" s="27">
        <v>6742</v>
      </c>
      <c r="E16" s="120">
        <v>13279</v>
      </c>
      <c r="F16" s="196">
        <v>6484</v>
      </c>
      <c r="G16" s="27">
        <v>6655</v>
      </c>
      <c r="H16" s="120">
        <v>13139</v>
      </c>
      <c r="I16" s="114">
        <f t="shared" si="2"/>
        <v>0.008173966687230028</v>
      </c>
      <c r="J16" s="114">
        <f t="shared" si="0"/>
        <v>0.013072877535687422</v>
      </c>
      <c r="K16" s="115">
        <f t="shared" si="1"/>
        <v>0.010655301012253648</v>
      </c>
    </row>
    <row r="17" spans="1:11" s="60" customFormat="1" ht="12.75">
      <c r="A17" s="24">
        <v>10</v>
      </c>
      <c r="B17" s="113" t="s">
        <v>44</v>
      </c>
      <c r="C17" s="117">
        <v>966</v>
      </c>
      <c r="D17" s="27">
        <v>982</v>
      </c>
      <c r="E17" s="120">
        <v>1948</v>
      </c>
      <c r="F17" s="196">
        <v>991</v>
      </c>
      <c r="G17" s="27">
        <v>1006</v>
      </c>
      <c r="H17" s="120">
        <v>1997</v>
      </c>
      <c r="I17" s="114">
        <f t="shared" si="2"/>
        <v>-0.025227043390514625</v>
      </c>
      <c r="J17" s="114">
        <f t="shared" si="0"/>
        <v>-0.02385685884691846</v>
      </c>
      <c r="K17" s="115">
        <f t="shared" si="1"/>
        <v>-0.024536805207811763</v>
      </c>
    </row>
    <row r="18" spans="1:11" s="60" customFormat="1" ht="12.75">
      <c r="A18" s="24">
        <v>11</v>
      </c>
      <c r="B18" s="113" t="s">
        <v>45</v>
      </c>
      <c r="C18" s="117">
        <v>16570</v>
      </c>
      <c r="D18" s="27">
        <v>18758</v>
      </c>
      <c r="E18" s="120">
        <v>35328</v>
      </c>
      <c r="F18" s="196">
        <v>16509</v>
      </c>
      <c r="G18" s="27">
        <v>18719</v>
      </c>
      <c r="H18" s="120">
        <v>35228</v>
      </c>
      <c r="I18" s="114">
        <f t="shared" si="2"/>
        <v>0.0036949542673692104</v>
      </c>
      <c r="J18" s="114">
        <f t="shared" si="0"/>
        <v>0.0020834446284523356</v>
      </c>
      <c r="K18" s="115">
        <f t="shared" si="1"/>
        <v>0.002838651073010068</v>
      </c>
    </row>
    <row r="19" spans="1:11" s="60" customFormat="1" ht="12.75">
      <c r="A19" s="24">
        <v>12</v>
      </c>
      <c r="B19" s="113" t="s">
        <v>46</v>
      </c>
      <c r="C19" s="117">
        <v>1719</v>
      </c>
      <c r="D19" s="27">
        <v>1757</v>
      </c>
      <c r="E19" s="120">
        <v>3476</v>
      </c>
      <c r="F19" s="196">
        <v>1721</v>
      </c>
      <c r="G19" s="27">
        <v>1739</v>
      </c>
      <c r="H19" s="120">
        <v>3460</v>
      </c>
      <c r="I19" s="114">
        <f t="shared" si="2"/>
        <v>-0.0011621150493899002</v>
      </c>
      <c r="J19" s="114">
        <f t="shared" si="0"/>
        <v>0.01035077630822312</v>
      </c>
      <c r="K19" s="115">
        <f t="shared" si="1"/>
        <v>0.0046242774566473965</v>
      </c>
    </row>
    <row r="20" spans="1:11" s="60" customFormat="1" ht="12.75">
      <c r="A20" s="24">
        <v>13</v>
      </c>
      <c r="B20" s="113" t="s">
        <v>47</v>
      </c>
      <c r="C20" s="117">
        <v>974</v>
      </c>
      <c r="D20" s="27">
        <v>942</v>
      </c>
      <c r="E20" s="120">
        <v>1916</v>
      </c>
      <c r="F20" s="196">
        <v>976</v>
      </c>
      <c r="G20" s="27">
        <v>957</v>
      </c>
      <c r="H20" s="120">
        <v>1933</v>
      </c>
      <c r="I20" s="114">
        <f t="shared" si="2"/>
        <v>-0.002049180327868827</v>
      </c>
      <c r="J20" s="114">
        <f t="shared" si="0"/>
        <v>-0.01567398119122254</v>
      </c>
      <c r="K20" s="115">
        <f t="shared" si="1"/>
        <v>-0.008794619762027889</v>
      </c>
    </row>
    <row r="21" spans="1:11" s="60" customFormat="1" ht="12.75">
      <c r="A21" s="24">
        <v>14</v>
      </c>
      <c r="B21" s="113" t="s">
        <v>48</v>
      </c>
      <c r="C21" s="117">
        <v>579</v>
      </c>
      <c r="D21" s="27">
        <v>636</v>
      </c>
      <c r="E21" s="120">
        <v>1215</v>
      </c>
      <c r="F21" s="196">
        <v>582</v>
      </c>
      <c r="G21" s="27">
        <v>637</v>
      </c>
      <c r="H21" s="120">
        <v>1219</v>
      </c>
      <c r="I21" s="114">
        <f t="shared" si="2"/>
        <v>-0.005154639175257714</v>
      </c>
      <c r="J21" s="114">
        <f t="shared" si="0"/>
        <v>-0.0015698587127158659</v>
      </c>
      <c r="K21" s="115">
        <f t="shared" si="1"/>
        <v>-0.003281378178835115</v>
      </c>
    </row>
    <row r="22" spans="1:11" s="60" customFormat="1" ht="12.75">
      <c r="A22" s="24">
        <v>15</v>
      </c>
      <c r="B22" s="113" t="s">
        <v>49</v>
      </c>
      <c r="C22" s="117">
        <v>1694</v>
      </c>
      <c r="D22" s="27">
        <v>1742</v>
      </c>
      <c r="E22" s="120">
        <v>3436</v>
      </c>
      <c r="F22" s="196">
        <v>1725</v>
      </c>
      <c r="G22" s="27">
        <v>1745</v>
      </c>
      <c r="H22" s="120">
        <v>3470</v>
      </c>
      <c r="I22" s="114">
        <f t="shared" si="2"/>
        <v>-0.017971014492753623</v>
      </c>
      <c r="J22" s="114">
        <f t="shared" si="0"/>
        <v>-0.0017191977077364307</v>
      </c>
      <c r="K22" s="115">
        <f t="shared" si="1"/>
        <v>-0.009798270893371708</v>
      </c>
    </row>
    <row r="23" spans="1:11" s="60" customFormat="1" ht="12.75">
      <c r="A23" s="24">
        <v>16</v>
      </c>
      <c r="B23" s="113" t="s">
        <v>50</v>
      </c>
      <c r="C23" s="117">
        <v>2142</v>
      </c>
      <c r="D23" s="27">
        <v>2218</v>
      </c>
      <c r="E23" s="120">
        <v>4360</v>
      </c>
      <c r="F23" s="196">
        <v>2111</v>
      </c>
      <c r="G23" s="27">
        <v>2192</v>
      </c>
      <c r="H23" s="120">
        <v>4303</v>
      </c>
      <c r="I23" s="114">
        <f t="shared" si="2"/>
        <v>0.014684983420180098</v>
      </c>
      <c r="J23" s="114">
        <f t="shared" si="0"/>
        <v>0.011861313868613221</v>
      </c>
      <c r="K23" s="115">
        <f t="shared" si="1"/>
        <v>0.013246572158958969</v>
      </c>
    </row>
    <row r="24" spans="1:11" s="60" customFormat="1" ht="12.75">
      <c r="A24" s="24">
        <v>17</v>
      </c>
      <c r="B24" s="113" t="s">
        <v>51</v>
      </c>
      <c r="C24" s="117">
        <v>3290</v>
      </c>
      <c r="D24" s="27">
        <v>3225</v>
      </c>
      <c r="E24" s="120">
        <v>6515</v>
      </c>
      <c r="F24" s="196">
        <v>3256</v>
      </c>
      <c r="G24" s="27">
        <v>3221</v>
      </c>
      <c r="H24" s="120">
        <v>6477</v>
      </c>
      <c r="I24" s="114">
        <f t="shared" si="2"/>
        <v>0.010442260442260487</v>
      </c>
      <c r="J24" s="114">
        <f t="shared" si="0"/>
        <v>0.0012418503570319483</v>
      </c>
      <c r="K24" s="115">
        <f t="shared" si="1"/>
        <v>0.005866913694611675</v>
      </c>
    </row>
    <row r="25" spans="1:11" s="60" customFormat="1" ht="12.75">
      <c r="A25" s="24">
        <v>18</v>
      </c>
      <c r="B25" s="113" t="s">
        <v>52</v>
      </c>
      <c r="C25" s="117">
        <v>2449</v>
      </c>
      <c r="D25" s="27">
        <v>2392</v>
      </c>
      <c r="E25" s="120">
        <v>4841</v>
      </c>
      <c r="F25" s="196">
        <v>2465</v>
      </c>
      <c r="G25" s="27">
        <v>2409</v>
      </c>
      <c r="H25" s="120">
        <v>4874</v>
      </c>
      <c r="I25" s="114">
        <f t="shared" si="2"/>
        <v>-0.006490872210953347</v>
      </c>
      <c r="J25" s="114">
        <f t="shared" si="0"/>
        <v>-0.007056870070568655</v>
      </c>
      <c r="K25" s="115">
        <f t="shared" si="1"/>
        <v>-0.006770619614279827</v>
      </c>
    </row>
    <row r="26" spans="1:11" s="60" customFormat="1" ht="12.75">
      <c r="A26" s="24">
        <v>19</v>
      </c>
      <c r="B26" s="113" t="s">
        <v>53</v>
      </c>
      <c r="C26" s="117">
        <v>8423</v>
      </c>
      <c r="D26" s="27">
        <v>9133</v>
      </c>
      <c r="E26" s="120">
        <v>17556</v>
      </c>
      <c r="F26" s="196">
        <v>8426</v>
      </c>
      <c r="G26" s="27">
        <v>9073</v>
      </c>
      <c r="H26" s="120">
        <v>17499</v>
      </c>
      <c r="I26" s="114">
        <f t="shared" si="2"/>
        <v>-0.000356040826014703</v>
      </c>
      <c r="J26" s="114">
        <f t="shared" si="0"/>
        <v>0.006613027664499116</v>
      </c>
      <c r="K26" s="115">
        <f t="shared" si="1"/>
        <v>0.0032573289902280145</v>
      </c>
    </row>
    <row r="27" spans="1:11" s="60" customFormat="1" ht="12.75">
      <c r="A27" s="24">
        <v>20</v>
      </c>
      <c r="B27" s="113" t="s">
        <v>54</v>
      </c>
      <c r="C27" s="117">
        <v>10047</v>
      </c>
      <c r="D27" s="27">
        <v>10587</v>
      </c>
      <c r="E27" s="120">
        <v>20634</v>
      </c>
      <c r="F27" s="196">
        <v>9989</v>
      </c>
      <c r="G27" s="27">
        <v>10458</v>
      </c>
      <c r="H27" s="120">
        <v>20447</v>
      </c>
      <c r="I27" s="114">
        <f t="shared" si="2"/>
        <v>0.005806387025728332</v>
      </c>
      <c r="J27" s="114">
        <f t="shared" si="0"/>
        <v>0.012335054503729292</v>
      </c>
      <c r="K27" s="115">
        <f t="shared" si="1"/>
        <v>0.00914559593094344</v>
      </c>
    </row>
    <row r="28" spans="1:11" s="60" customFormat="1" ht="12.75">
      <c r="A28" s="24">
        <v>21</v>
      </c>
      <c r="B28" s="113" t="s">
        <v>55</v>
      </c>
      <c r="C28" s="117">
        <v>6959</v>
      </c>
      <c r="D28" s="27">
        <v>7652</v>
      </c>
      <c r="E28" s="120">
        <v>14611</v>
      </c>
      <c r="F28" s="196">
        <v>6875</v>
      </c>
      <c r="G28" s="27">
        <v>7482</v>
      </c>
      <c r="H28" s="120">
        <v>14357</v>
      </c>
      <c r="I28" s="114">
        <f t="shared" si="2"/>
        <v>0.012218181818181906</v>
      </c>
      <c r="J28" s="114">
        <f t="shared" si="0"/>
        <v>0.022721197540764404</v>
      </c>
      <c r="K28" s="115">
        <f t="shared" si="1"/>
        <v>0.017691718325555383</v>
      </c>
    </row>
    <row r="29" spans="1:11" s="60" customFormat="1" ht="12.75">
      <c r="A29" s="24">
        <v>22</v>
      </c>
      <c r="B29" s="113" t="s">
        <v>56</v>
      </c>
      <c r="C29" s="117">
        <v>2899</v>
      </c>
      <c r="D29" s="27">
        <v>2945</v>
      </c>
      <c r="E29" s="120">
        <v>5844</v>
      </c>
      <c r="F29" s="196">
        <v>2906</v>
      </c>
      <c r="G29" s="27">
        <v>2965</v>
      </c>
      <c r="H29" s="120">
        <v>5871</v>
      </c>
      <c r="I29" s="114">
        <f t="shared" si="2"/>
        <v>-0.002408809359944919</v>
      </c>
      <c r="J29" s="114">
        <f t="shared" si="0"/>
        <v>-0.006745362563237767</v>
      </c>
      <c r="K29" s="115">
        <f t="shared" si="1"/>
        <v>-0.004598875830352567</v>
      </c>
    </row>
    <row r="30" spans="1:11" s="60" customFormat="1" ht="12.75">
      <c r="A30" s="24">
        <v>23</v>
      </c>
      <c r="B30" s="113" t="s">
        <v>57</v>
      </c>
      <c r="C30" s="117">
        <v>4877</v>
      </c>
      <c r="D30" s="27">
        <v>5099</v>
      </c>
      <c r="E30" s="120">
        <v>9976</v>
      </c>
      <c r="F30" s="196">
        <v>4804</v>
      </c>
      <c r="G30" s="27">
        <v>5042</v>
      </c>
      <c r="H30" s="120">
        <v>9846</v>
      </c>
      <c r="I30" s="114">
        <f t="shared" si="2"/>
        <v>0.01519567027477109</v>
      </c>
      <c r="J30" s="114">
        <f t="shared" si="0"/>
        <v>0.011305037683458918</v>
      </c>
      <c r="K30" s="115">
        <f t="shared" si="1"/>
        <v>0.013203331302051646</v>
      </c>
    </row>
    <row r="31" spans="1:11" s="60" customFormat="1" ht="12.75">
      <c r="A31" s="24">
        <v>24</v>
      </c>
      <c r="B31" s="113" t="s">
        <v>58</v>
      </c>
      <c r="C31" s="117">
        <v>6524</v>
      </c>
      <c r="D31" s="27">
        <v>6901</v>
      </c>
      <c r="E31" s="120">
        <v>13425</v>
      </c>
      <c r="F31" s="196">
        <v>6587</v>
      </c>
      <c r="G31" s="27">
        <v>6912</v>
      </c>
      <c r="H31" s="120">
        <v>13499</v>
      </c>
      <c r="I31" s="114">
        <f t="shared" si="2"/>
        <v>-0.009564293304994642</v>
      </c>
      <c r="J31" s="114">
        <f t="shared" si="0"/>
        <v>-0.0015914351851852304</v>
      </c>
      <c r="K31" s="115">
        <f t="shared" si="1"/>
        <v>-0.005481887547225672</v>
      </c>
    </row>
    <row r="32" spans="1:11" s="60" customFormat="1" ht="12.75">
      <c r="A32" s="24">
        <v>25</v>
      </c>
      <c r="B32" s="113" t="s">
        <v>59</v>
      </c>
      <c r="C32" s="117">
        <v>3206</v>
      </c>
      <c r="D32" s="27">
        <v>3263</v>
      </c>
      <c r="E32" s="120">
        <v>6469</v>
      </c>
      <c r="F32" s="196">
        <v>3188</v>
      </c>
      <c r="G32" s="27">
        <v>3255</v>
      </c>
      <c r="H32" s="120">
        <v>6443</v>
      </c>
      <c r="I32" s="114">
        <f t="shared" si="2"/>
        <v>0.005646173149309819</v>
      </c>
      <c r="J32" s="114">
        <f t="shared" si="0"/>
        <v>0.0024577572964670225</v>
      </c>
      <c r="K32" s="115">
        <f t="shared" si="1"/>
        <v>0.004035387241968058</v>
      </c>
    </row>
    <row r="33" spans="1:11" s="60" customFormat="1" ht="12.75">
      <c r="A33" s="24">
        <v>26</v>
      </c>
      <c r="B33" s="113" t="s">
        <v>60</v>
      </c>
      <c r="C33" s="117">
        <v>981</v>
      </c>
      <c r="D33" s="27">
        <v>970</v>
      </c>
      <c r="E33" s="120">
        <v>1951</v>
      </c>
      <c r="F33" s="196">
        <v>980</v>
      </c>
      <c r="G33" s="27">
        <v>963</v>
      </c>
      <c r="H33" s="120">
        <v>1943</v>
      </c>
      <c r="I33" s="114">
        <f t="shared" si="2"/>
        <v>0.0010204081632652073</v>
      </c>
      <c r="J33" s="114">
        <f t="shared" si="0"/>
        <v>0.007268951194184803</v>
      </c>
      <c r="K33" s="115">
        <f t="shared" si="1"/>
        <v>0.004117344312918103</v>
      </c>
    </row>
    <row r="34" spans="1:11" s="60" customFormat="1" ht="12.75">
      <c r="A34" s="24">
        <v>27</v>
      </c>
      <c r="B34" s="113" t="s">
        <v>61</v>
      </c>
      <c r="C34" s="117">
        <v>2467</v>
      </c>
      <c r="D34" s="27">
        <v>2586</v>
      </c>
      <c r="E34" s="120">
        <v>5053</v>
      </c>
      <c r="F34" s="196">
        <v>2488</v>
      </c>
      <c r="G34" s="27">
        <v>2581</v>
      </c>
      <c r="H34" s="120">
        <v>5069</v>
      </c>
      <c r="I34" s="114">
        <f t="shared" si="2"/>
        <v>-0.008440514469453375</v>
      </c>
      <c r="J34" s="114">
        <f t="shared" si="0"/>
        <v>0.0019372336303757898</v>
      </c>
      <c r="K34" s="115">
        <f t="shared" si="1"/>
        <v>-0.0031564411126454583</v>
      </c>
    </row>
    <row r="35" spans="1:11" s="60" customFormat="1" ht="12.75">
      <c r="A35" s="24">
        <v>28</v>
      </c>
      <c r="B35" s="113" t="s">
        <v>62</v>
      </c>
      <c r="C35" s="117">
        <v>2691</v>
      </c>
      <c r="D35" s="27">
        <v>2803</v>
      </c>
      <c r="E35" s="120">
        <v>5494</v>
      </c>
      <c r="F35" s="196">
        <v>2658</v>
      </c>
      <c r="G35" s="27">
        <v>2793</v>
      </c>
      <c r="H35" s="120">
        <v>5451</v>
      </c>
      <c r="I35" s="114">
        <f t="shared" si="2"/>
        <v>0.01241534988713311</v>
      </c>
      <c r="J35" s="114">
        <f t="shared" si="0"/>
        <v>0.00358037952022916</v>
      </c>
      <c r="K35" s="115">
        <f t="shared" si="1"/>
        <v>0.007888460832874644</v>
      </c>
    </row>
    <row r="36" spans="1:11" s="60" customFormat="1" ht="12.75">
      <c r="A36" s="24">
        <v>29</v>
      </c>
      <c r="B36" s="113" t="s">
        <v>63</v>
      </c>
      <c r="C36" s="117">
        <v>1125</v>
      </c>
      <c r="D36" s="27">
        <v>1136</v>
      </c>
      <c r="E36" s="120">
        <v>2261</v>
      </c>
      <c r="F36" s="196">
        <v>1109</v>
      </c>
      <c r="G36" s="27">
        <v>1128</v>
      </c>
      <c r="H36" s="120">
        <v>2237</v>
      </c>
      <c r="I36" s="114">
        <f t="shared" si="2"/>
        <v>0.014427412082957725</v>
      </c>
      <c r="J36" s="114">
        <f t="shared" si="0"/>
        <v>0.007092198581560183</v>
      </c>
      <c r="K36" s="115">
        <f t="shared" si="1"/>
        <v>0.01072865444792126</v>
      </c>
    </row>
    <row r="37" spans="1:11" s="60" customFormat="1" ht="12.75">
      <c r="A37" s="24">
        <v>30</v>
      </c>
      <c r="B37" s="113" t="s">
        <v>64</v>
      </c>
      <c r="C37" s="117">
        <v>5384</v>
      </c>
      <c r="D37" s="27">
        <v>5614</v>
      </c>
      <c r="E37" s="120">
        <v>10998</v>
      </c>
      <c r="F37" s="196">
        <v>5258</v>
      </c>
      <c r="G37" s="27">
        <v>5518</v>
      </c>
      <c r="H37" s="120">
        <v>10776</v>
      </c>
      <c r="I37" s="114">
        <f t="shared" si="2"/>
        <v>0.023963484214530206</v>
      </c>
      <c r="J37" s="114">
        <f t="shared" si="0"/>
        <v>0.017397607828923523</v>
      </c>
      <c r="K37" s="115">
        <f t="shared" si="1"/>
        <v>0.0206013363028954</v>
      </c>
    </row>
    <row r="38" spans="1:11" s="60" customFormat="1" ht="12.75">
      <c r="A38" s="24">
        <v>31</v>
      </c>
      <c r="B38" s="113" t="s">
        <v>65</v>
      </c>
      <c r="C38" s="117">
        <v>2029</v>
      </c>
      <c r="D38" s="27">
        <v>1910</v>
      </c>
      <c r="E38" s="120">
        <v>3939</v>
      </c>
      <c r="F38" s="196">
        <v>2054</v>
      </c>
      <c r="G38" s="27">
        <v>1928</v>
      </c>
      <c r="H38" s="120">
        <v>3982</v>
      </c>
      <c r="I38" s="114">
        <f t="shared" si="2"/>
        <v>-0.012171372930866564</v>
      </c>
      <c r="J38" s="114">
        <f t="shared" si="0"/>
        <v>-0.009336099585062207</v>
      </c>
      <c r="K38" s="115">
        <f t="shared" si="1"/>
        <v>-0.010798593671521806</v>
      </c>
    </row>
    <row r="39" spans="1:11" s="60" customFormat="1" ht="12.75">
      <c r="A39" s="24">
        <v>32</v>
      </c>
      <c r="B39" s="113" t="s">
        <v>66</v>
      </c>
      <c r="C39" s="117">
        <v>33263</v>
      </c>
      <c r="D39" s="27">
        <v>35711</v>
      </c>
      <c r="E39" s="120">
        <v>68974</v>
      </c>
      <c r="F39" s="196">
        <v>32568</v>
      </c>
      <c r="G39" s="27">
        <v>35093</v>
      </c>
      <c r="H39" s="120">
        <v>67661</v>
      </c>
      <c r="I39" s="114">
        <f t="shared" si="2"/>
        <v>0.02133996561041518</v>
      </c>
      <c r="J39" s="114">
        <f t="shared" si="0"/>
        <v>0.01761034964237873</v>
      </c>
      <c r="K39" s="115">
        <f t="shared" si="1"/>
        <v>0.019405565983358297</v>
      </c>
    </row>
    <row r="40" spans="1:11" s="60" customFormat="1" ht="12.75">
      <c r="A40" s="24">
        <v>33</v>
      </c>
      <c r="B40" s="113" t="s">
        <v>67</v>
      </c>
      <c r="C40" s="117">
        <v>1098</v>
      </c>
      <c r="D40" s="27">
        <v>1216</v>
      </c>
      <c r="E40" s="120">
        <v>2314</v>
      </c>
      <c r="F40" s="196">
        <v>1093</v>
      </c>
      <c r="G40" s="27">
        <v>1207</v>
      </c>
      <c r="H40" s="120">
        <v>2300</v>
      </c>
      <c r="I40" s="114">
        <f t="shared" si="2"/>
        <v>0.0045745654162854255</v>
      </c>
      <c r="J40" s="114">
        <f t="shared" si="0"/>
        <v>0.0074565037282519064</v>
      </c>
      <c r="K40" s="115">
        <f t="shared" si="1"/>
        <v>0.006086956521739184</v>
      </c>
    </row>
    <row r="41" spans="1:11" s="60" customFormat="1" ht="12.75">
      <c r="A41" s="24">
        <v>34</v>
      </c>
      <c r="B41" s="113" t="s">
        <v>68</v>
      </c>
      <c r="C41" s="117">
        <v>2245</v>
      </c>
      <c r="D41" s="27">
        <v>2236</v>
      </c>
      <c r="E41" s="120">
        <v>4481</v>
      </c>
      <c r="F41" s="196">
        <v>2233</v>
      </c>
      <c r="G41" s="27">
        <v>2220</v>
      </c>
      <c r="H41" s="120">
        <v>4453</v>
      </c>
      <c r="I41" s="114">
        <f t="shared" si="2"/>
        <v>0.0053739364084191</v>
      </c>
      <c r="J41" s="114">
        <f t="shared" si="0"/>
        <v>0.007207207207207134</v>
      </c>
      <c r="K41" s="115">
        <f t="shared" si="1"/>
        <v>0.006287895800583865</v>
      </c>
    </row>
    <row r="42" spans="1:11" s="60" customFormat="1" ht="12.75">
      <c r="A42" s="24">
        <v>35</v>
      </c>
      <c r="B42" s="113" t="s">
        <v>69</v>
      </c>
      <c r="C42" s="117">
        <v>4333</v>
      </c>
      <c r="D42" s="27">
        <v>4535</v>
      </c>
      <c r="E42" s="120">
        <v>8868</v>
      </c>
      <c r="F42" s="196">
        <v>4296</v>
      </c>
      <c r="G42" s="27">
        <v>4454</v>
      </c>
      <c r="H42" s="120">
        <v>8750</v>
      </c>
      <c r="I42" s="114">
        <f t="shared" si="2"/>
        <v>0.00861266294227181</v>
      </c>
      <c r="J42" s="114">
        <f t="shared" si="0"/>
        <v>0.0181859003143241</v>
      </c>
      <c r="K42" s="115">
        <f t="shared" si="1"/>
        <v>0.013485714285714323</v>
      </c>
    </row>
    <row r="43" spans="1:11" s="60" customFormat="1" ht="12.75">
      <c r="A43" s="24">
        <v>36</v>
      </c>
      <c r="B43" s="113" t="s">
        <v>70</v>
      </c>
      <c r="C43" s="117">
        <v>3283</v>
      </c>
      <c r="D43" s="27">
        <v>3410</v>
      </c>
      <c r="E43" s="120">
        <v>6693</v>
      </c>
      <c r="F43" s="196">
        <v>3288</v>
      </c>
      <c r="G43" s="27">
        <v>3416</v>
      </c>
      <c r="H43" s="120">
        <v>6704</v>
      </c>
      <c r="I43" s="114">
        <f t="shared" si="2"/>
        <v>-0.0015206812652067692</v>
      </c>
      <c r="J43" s="114">
        <f t="shared" si="0"/>
        <v>-0.0017564402810303914</v>
      </c>
      <c r="K43" s="115">
        <f t="shared" si="1"/>
        <v>-0.0016408114558472686</v>
      </c>
    </row>
    <row r="44" spans="1:11" s="60" customFormat="1" ht="12.75">
      <c r="A44" s="24">
        <v>37</v>
      </c>
      <c r="B44" s="113" t="s">
        <v>71</v>
      </c>
      <c r="C44" s="117">
        <v>8241</v>
      </c>
      <c r="D44" s="27">
        <v>8597</v>
      </c>
      <c r="E44" s="120">
        <v>16838</v>
      </c>
      <c r="F44" s="196">
        <v>8099</v>
      </c>
      <c r="G44" s="27">
        <v>8460</v>
      </c>
      <c r="H44" s="120">
        <v>16559</v>
      </c>
      <c r="I44" s="114">
        <f t="shared" si="2"/>
        <v>0.017533028768983883</v>
      </c>
      <c r="J44" s="114">
        <f t="shared" si="0"/>
        <v>0.016193853427896032</v>
      </c>
      <c r="K44" s="115">
        <f t="shared" si="1"/>
        <v>0.016848843529198687</v>
      </c>
    </row>
    <row r="45" spans="1:11" s="60" customFormat="1" ht="12.75">
      <c r="A45" s="24">
        <v>38</v>
      </c>
      <c r="B45" s="113" t="s">
        <v>72</v>
      </c>
      <c r="C45" s="117">
        <v>4273</v>
      </c>
      <c r="D45" s="27">
        <v>4490</v>
      </c>
      <c r="E45" s="120">
        <v>8763</v>
      </c>
      <c r="F45" s="196">
        <v>4189</v>
      </c>
      <c r="G45" s="27">
        <v>4464</v>
      </c>
      <c r="H45" s="120">
        <v>8653</v>
      </c>
      <c r="I45" s="114">
        <f t="shared" si="2"/>
        <v>0.02005251850083556</v>
      </c>
      <c r="J45" s="114">
        <f t="shared" si="0"/>
        <v>0.005824372759856589</v>
      </c>
      <c r="K45" s="115">
        <f t="shared" si="1"/>
        <v>0.012712354096845013</v>
      </c>
    </row>
    <row r="46" spans="1:11" s="60" customFormat="1" ht="12.75">
      <c r="A46" s="24">
        <v>39</v>
      </c>
      <c r="B46" s="113" t="s">
        <v>73</v>
      </c>
      <c r="C46" s="117">
        <v>7564</v>
      </c>
      <c r="D46" s="27">
        <v>8165</v>
      </c>
      <c r="E46" s="120">
        <v>15729</v>
      </c>
      <c r="F46" s="196">
        <v>7519</v>
      </c>
      <c r="G46" s="27">
        <v>8092</v>
      </c>
      <c r="H46" s="120">
        <v>15611</v>
      </c>
      <c r="I46" s="114">
        <f t="shared" si="2"/>
        <v>0.005984838409363036</v>
      </c>
      <c r="J46" s="114">
        <f t="shared" si="0"/>
        <v>0.009021255561048047</v>
      </c>
      <c r="K46" s="115">
        <f t="shared" si="1"/>
        <v>0.007558772660303692</v>
      </c>
    </row>
    <row r="47" spans="1:11" s="60" customFormat="1" ht="12.75">
      <c r="A47" s="24">
        <v>40</v>
      </c>
      <c r="B47" s="113" t="s">
        <v>74</v>
      </c>
      <c r="C47" s="117">
        <v>1925</v>
      </c>
      <c r="D47" s="27">
        <v>1918</v>
      </c>
      <c r="E47" s="120">
        <v>3843</v>
      </c>
      <c r="F47" s="196">
        <v>1903</v>
      </c>
      <c r="G47" s="27">
        <v>1906</v>
      </c>
      <c r="H47" s="120">
        <v>3809</v>
      </c>
      <c r="I47" s="114">
        <f t="shared" si="2"/>
        <v>0.011560693641618602</v>
      </c>
      <c r="J47" s="114">
        <f t="shared" si="0"/>
        <v>0.006295907660021083</v>
      </c>
      <c r="K47" s="115">
        <f t="shared" si="1"/>
        <v>0.008926227356261585</v>
      </c>
    </row>
    <row r="48" spans="1:11" s="60" customFormat="1" ht="12.75">
      <c r="A48" s="24">
        <v>41</v>
      </c>
      <c r="B48" s="113" t="s">
        <v>75</v>
      </c>
      <c r="C48" s="117">
        <v>2941</v>
      </c>
      <c r="D48" s="27">
        <v>2956</v>
      </c>
      <c r="E48" s="120">
        <v>5897</v>
      </c>
      <c r="F48" s="196">
        <v>2927</v>
      </c>
      <c r="G48" s="27">
        <v>2941</v>
      </c>
      <c r="H48" s="120">
        <v>5868</v>
      </c>
      <c r="I48" s="114">
        <f t="shared" si="2"/>
        <v>0.004783054321831237</v>
      </c>
      <c r="J48" s="114">
        <f t="shared" si="0"/>
        <v>0.0051003060183612</v>
      </c>
      <c r="K48" s="115">
        <f t="shared" si="1"/>
        <v>0.004942058623040202</v>
      </c>
    </row>
    <row r="49" spans="1:11" s="60" customFormat="1" ht="12.75">
      <c r="A49" s="24">
        <v>42</v>
      </c>
      <c r="B49" s="113" t="s">
        <v>76</v>
      </c>
      <c r="C49" s="117">
        <v>5319</v>
      </c>
      <c r="D49" s="27">
        <v>5525</v>
      </c>
      <c r="E49" s="120">
        <v>10844</v>
      </c>
      <c r="F49" s="196">
        <v>5294</v>
      </c>
      <c r="G49" s="27">
        <v>5532</v>
      </c>
      <c r="H49" s="120">
        <v>10826</v>
      </c>
      <c r="I49" s="114">
        <f t="shared" si="2"/>
        <v>0.0047223271628258345</v>
      </c>
      <c r="J49" s="114">
        <f t="shared" si="0"/>
        <v>-0.0012653651482285033</v>
      </c>
      <c r="K49" s="115">
        <f t="shared" si="1"/>
        <v>0.001662663957140209</v>
      </c>
    </row>
    <row r="50" spans="1:11" s="60" customFormat="1" ht="12.75">
      <c r="A50" s="24">
        <v>43</v>
      </c>
      <c r="B50" s="113" t="s">
        <v>77</v>
      </c>
      <c r="C50" s="117">
        <v>2633</v>
      </c>
      <c r="D50" s="27">
        <v>2696</v>
      </c>
      <c r="E50" s="120">
        <v>5329</v>
      </c>
      <c r="F50" s="196">
        <v>2619</v>
      </c>
      <c r="G50" s="27">
        <v>2672</v>
      </c>
      <c r="H50" s="120">
        <v>5291</v>
      </c>
      <c r="I50" s="114">
        <f t="shared" si="2"/>
        <v>0.005345551737304222</v>
      </c>
      <c r="J50" s="114">
        <f t="shared" si="0"/>
        <v>0.008982035928143617</v>
      </c>
      <c r="K50" s="115">
        <f t="shared" si="1"/>
        <v>0.007182007182007233</v>
      </c>
    </row>
    <row r="51" spans="1:11" s="60" customFormat="1" ht="12.75">
      <c r="A51" s="24">
        <v>44</v>
      </c>
      <c r="B51" s="113" t="s">
        <v>78</v>
      </c>
      <c r="C51" s="117">
        <v>3099</v>
      </c>
      <c r="D51" s="27">
        <v>3070</v>
      </c>
      <c r="E51" s="120">
        <v>6169</v>
      </c>
      <c r="F51" s="196">
        <v>3094</v>
      </c>
      <c r="G51" s="27">
        <v>3045</v>
      </c>
      <c r="H51" s="120">
        <v>6139</v>
      </c>
      <c r="I51" s="114">
        <f t="shared" si="2"/>
        <v>0.001616031027795728</v>
      </c>
      <c r="J51" s="114">
        <f t="shared" si="0"/>
        <v>0.008210180623973828</v>
      </c>
      <c r="K51" s="115">
        <f t="shared" si="1"/>
        <v>0.0048867893793778094</v>
      </c>
    </row>
    <row r="52" spans="1:11" s="60" customFormat="1" ht="12.75">
      <c r="A52" s="24">
        <v>45</v>
      </c>
      <c r="B52" s="113" t="s">
        <v>79</v>
      </c>
      <c r="C52" s="117">
        <v>2349</v>
      </c>
      <c r="D52" s="27">
        <v>2312</v>
      </c>
      <c r="E52" s="120">
        <v>4661</v>
      </c>
      <c r="F52" s="196">
        <v>2360</v>
      </c>
      <c r="G52" s="27">
        <v>2303</v>
      </c>
      <c r="H52" s="120">
        <v>4663</v>
      </c>
      <c r="I52" s="114">
        <f t="shared" si="2"/>
        <v>-0.004661016949152552</v>
      </c>
      <c r="J52" s="114">
        <f t="shared" si="0"/>
        <v>0.0039079461571862595</v>
      </c>
      <c r="K52" s="115">
        <f t="shared" si="1"/>
        <v>-0.0004289084280506561</v>
      </c>
    </row>
    <row r="53" spans="1:11" s="60" customFormat="1" ht="12.75">
      <c r="A53" s="24">
        <v>46</v>
      </c>
      <c r="B53" s="113" t="s">
        <v>80</v>
      </c>
      <c r="C53" s="117">
        <v>6390</v>
      </c>
      <c r="D53" s="27">
        <v>6724</v>
      </c>
      <c r="E53" s="120">
        <v>13114</v>
      </c>
      <c r="F53" s="196">
        <v>6309</v>
      </c>
      <c r="G53" s="27">
        <v>6601</v>
      </c>
      <c r="H53" s="120">
        <v>12910</v>
      </c>
      <c r="I53" s="114">
        <f t="shared" si="2"/>
        <v>0.012838801711840153</v>
      </c>
      <c r="J53" s="114">
        <f t="shared" si="0"/>
        <v>0.01863354037267073</v>
      </c>
      <c r="K53" s="115">
        <f t="shared" si="1"/>
        <v>0.01580170410534465</v>
      </c>
    </row>
    <row r="54" spans="1:11" s="60" customFormat="1" ht="12.75">
      <c r="A54" s="24">
        <v>47</v>
      </c>
      <c r="B54" s="113" t="s">
        <v>81</v>
      </c>
      <c r="C54" s="117">
        <v>8323</v>
      </c>
      <c r="D54" s="27">
        <v>8735</v>
      </c>
      <c r="E54" s="120">
        <v>17058</v>
      </c>
      <c r="F54" s="196">
        <v>8246</v>
      </c>
      <c r="G54" s="27">
        <v>8663</v>
      </c>
      <c r="H54" s="120">
        <v>16909</v>
      </c>
      <c r="I54" s="114">
        <f t="shared" si="2"/>
        <v>0.009337860780984641</v>
      </c>
      <c r="J54" s="114">
        <f t="shared" si="0"/>
        <v>0.008311208588248853</v>
      </c>
      <c r="K54" s="115">
        <f t="shared" si="1"/>
        <v>0.008811875332663144</v>
      </c>
    </row>
    <row r="55" spans="1:11" s="60" customFormat="1" ht="12.75">
      <c r="A55" s="24">
        <v>48</v>
      </c>
      <c r="B55" s="113" t="s">
        <v>82</v>
      </c>
      <c r="C55" s="117">
        <v>3418</v>
      </c>
      <c r="D55" s="27">
        <v>3544</v>
      </c>
      <c r="E55" s="120">
        <v>6962</v>
      </c>
      <c r="F55" s="196">
        <v>3378</v>
      </c>
      <c r="G55" s="27">
        <v>3500</v>
      </c>
      <c r="H55" s="120">
        <v>6878</v>
      </c>
      <c r="I55" s="114">
        <f t="shared" si="2"/>
        <v>0.011841326228537508</v>
      </c>
      <c r="J55" s="114">
        <f t="shared" si="0"/>
        <v>0.012571428571428678</v>
      </c>
      <c r="K55" s="115">
        <f t="shared" si="1"/>
        <v>0.012212852573422417</v>
      </c>
    </row>
    <row r="56" spans="1:11" s="60" customFormat="1" ht="12.75">
      <c r="A56" s="24">
        <v>49</v>
      </c>
      <c r="B56" s="113" t="s">
        <v>83</v>
      </c>
      <c r="C56" s="117">
        <v>2260</v>
      </c>
      <c r="D56" s="27">
        <v>2516</v>
      </c>
      <c r="E56" s="120">
        <v>4776</v>
      </c>
      <c r="F56" s="196">
        <v>2240</v>
      </c>
      <c r="G56" s="27">
        <v>2477</v>
      </c>
      <c r="H56" s="120">
        <v>4717</v>
      </c>
      <c r="I56" s="114">
        <f t="shared" si="2"/>
        <v>0.008928571428571397</v>
      </c>
      <c r="J56" s="114">
        <f t="shared" si="0"/>
        <v>0.01574485264432779</v>
      </c>
      <c r="K56" s="115">
        <f t="shared" si="1"/>
        <v>0.01250794996820015</v>
      </c>
    </row>
    <row r="57" spans="1:11" s="60" customFormat="1" ht="12.75">
      <c r="A57" s="24">
        <v>50</v>
      </c>
      <c r="B57" s="113" t="s">
        <v>84</v>
      </c>
      <c r="C57" s="117">
        <v>4132</v>
      </c>
      <c r="D57" s="27">
        <v>4147</v>
      </c>
      <c r="E57" s="120">
        <v>8279</v>
      </c>
      <c r="F57" s="196">
        <v>4130</v>
      </c>
      <c r="G57" s="27">
        <v>4124</v>
      </c>
      <c r="H57" s="120">
        <v>8254</v>
      </c>
      <c r="I57" s="114">
        <f t="shared" si="2"/>
        <v>0.0004842615012106144</v>
      </c>
      <c r="J57" s="114">
        <f t="shared" si="0"/>
        <v>0.005577109602327823</v>
      </c>
      <c r="K57" s="115">
        <f t="shared" si="1"/>
        <v>0.003028834504482658</v>
      </c>
    </row>
    <row r="58" spans="1:11" s="60" customFormat="1" ht="12.75">
      <c r="A58" s="24">
        <v>51</v>
      </c>
      <c r="B58" s="113" t="s">
        <v>85</v>
      </c>
      <c r="C58" s="117">
        <v>2216</v>
      </c>
      <c r="D58" s="27">
        <v>2164</v>
      </c>
      <c r="E58" s="120">
        <v>4380</v>
      </c>
      <c r="F58" s="196">
        <v>2211</v>
      </c>
      <c r="G58" s="27">
        <v>2182</v>
      </c>
      <c r="H58" s="120">
        <v>4393</v>
      </c>
      <c r="I58" s="114">
        <f t="shared" si="2"/>
        <v>0.002261420171868034</v>
      </c>
      <c r="J58" s="114">
        <f t="shared" si="0"/>
        <v>-0.008249312557286892</v>
      </c>
      <c r="K58" s="115">
        <f t="shared" si="1"/>
        <v>-0.0029592533576143776</v>
      </c>
    </row>
    <row r="59" spans="1:11" s="60" customFormat="1" ht="12.75">
      <c r="A59" s="24">
        <v>52</v>
      </c>
      <c r="B59" s="113" t="s">
        <v>86</v>
      </c>
      <c r="C59" s="117">
        <v>3989</v>
      </c>
      <c r="D59" s="27">
        <v>4300</v>
      </c>
      <c r="E59" s="120">
        <v>8289</v>
      </c>
      <c r="F59" s="196">
        <v>3969</v>
      </c>
      <c r="G59" s="27">
        <v>4244</v>
      </c>
      <c r="H59" s="120">
        <v>8213</v>
      </c>
      <c r="I59" s="114">
        <f t="shared" si="2"/>
        <v>0.00503905265810034</v>
      </c>
      <c r="J59" s="114">
        <f t="shared" si="0"/>
        <v>0.013195098963242113</v>
      </c>
      <c r="K59" s="115">
        <f t="shared" si="1"/>
        <v>0.009253622306100162</v>
      </c>
    </row>
    <row r="60" spans="1:11" s="60" customFormat="1" ht="12.75">
      <c r="A60" s="24">
        <v>53</v>
      </c>
      <c r="B60" s="113" t="s">
        <v>87</v>
      </c>
      <c r="C60" s="117">
        <v>13128</v>
      </c>
      <c r="D60" s="27">
        <v>14049</v>
      </c>
      <c r="E60" s="120">
        <v>27177</v>
      </c>
      <c r="F60" s="196">
        <v>13018</v>
      </c>
      <c r="G60" s="27">
        <v>13937</v>
      </c>
      <c r="H60" s="120">
        <v>26955</v>
      </c>
      <c r="I60" s="114">
        <f t="shared" si="2"/>
        <v>0.008449838684897903</v>
      </c>
      <c r="J60" s="114">
        <f t="shared" si="0"/>
        <v>0.008036162732295349</v>
      </c>
      <c r="K60" s="115">
        <f t="shared" si="1"/>
        <v>0.008235948803561488</v>
      </c>
    </row>
    <row r="61" spans="1:11" s="60" customFormat="1" ht="12.75">
      <c r="A61" s="24">
        <v>54</v>
      </c>
      <c r="B61" s="113" t="s">
        <v>88</v>
      </c>
      <c r="C61" s="117">
        <v>14979</v>
      </c>
      <c r="D61" s="27">
        <v>16487</v>
      </c>
      <c r="E61" s="120">
        <v>31466</v>
      </c>
      <c r="F61" s="196">
        <v>14780</v>
      </c>
      <c r="G61" s="27">
        <v>16313</v>
      </c>
      <c r="H61" s="120">
        <v>31093</v>
      </c>
      <c r="I61" s="114">
        <f t="shared" si="2"/>
        <v>0.013464140730717222</v>
      </c>
      <c r="J61" s="114">
        <f t="shared" si="0"/>
        <v>0.010666339729050511</v>
      </c>
      <c r="K61" s="115">
        <f t="shared" si="1"/>
        <v>0.011996269256745906</v>
      </c>
    </row>
    <row r="62" spans="1:11" s="60" customFormat="1" ht="12.75">
      <c r="A62" s="24">
        <v>55</v>
      </c>
      <c r="B62" s="113" t="s">
        <v>89</v>
      </c>
      <c r="C62" s="117">
        <v>5871</v>
      </c>
      <c r="D62" s="27">
        <v>6025</v>
      </c>
      <c r="E62" s="120">
        <v>11896</v>
      </c>
      <c r="F62" s="196">
        <v>5809</v>
      </c>
      <c r="G62" s="27">
        <v>5965</v>
      </c>
      <c r="H62" s="120">
        <v>11774</v>
      </c>
      <c r="I62" s="114">
        <f t="shared" si="2"/>
        <v>0.01067309347564116</v>
      </c>
      <c r="J62" s="114">
        <f t="shared" si="0"/>
        <v>0.010058675607711676</v>
      </c>
      <c r="K62" s="115">
        <f t="shared" si="1"/>
        <v>0.010361814166808259</v>
      </c>
    </row>
    <row r="63" spans="1:11" s="60" customFormat="1" ht="12.75">
      <c r="A63" s="24">
        <v>56</v>
      </c>
      <c r="B63" s="113" t="s">
        <v>90</v>
      </c>
      <c r="C63" s="117">
        <v>3582</v>
      </c>
      <c r="D63" s="27">
        <v>3572</v>
      </c>
      <c r="E63" s="120">
        <v>7154</v>
      </c>
      <c r="F63" s="196">
        <v>3577</v>
      </c>
      <c r="G63" s="27">
        <v>3607</v>
      </c>
      <c r="H63" s="120">
        <v>7184</v>
      </c>
      <c r="I63" s="114">
        <f t="shared" si="2"/>
        <v>0.0013978194017332246</v>
      </c>
      <c r="J63" s="114">
        <f t="shared" si="0"/>
        <v>-0.009703354588300517</v>
      </c>
      <c r="K63" s="115">
        <f t="shared" si="1"/>
        <v>-0.004175946547884224</v>
      </c>
    </row>
    <row r="64" spans="1:11" s="60" customFormat="1" ht="12.75">
      <c r="A64" s="24">
        <v>57</v>
      </c>
      <c r="B64" s="113" t="s">
        <v>91</v>
      </c>
      <c r="C64" s="117">
        <v>7005</v>
      </c>
      <c r="D64" s="27">
        <v>7531</v>
      </c>
      <c r="E64" s="120">
        <v>14536</v>
      </c>
      <c r="F64" s="196">
        <v>7011</v>
      </c>
      <c r="G64" s="27">
        <v>7533</v>
      </c>
      <c r="H64" s="120">
        <v>14544</v>
      </c>
      <c r="I64" s="114">
        <f t="shared" si="2"/>
        <v>-0.0008557980316645786</v>
      </c>
      <c r="J64" s="114">
        <f t="shared" si="0"/>
        <v>-0.00026549847338375177</v>
      </c>
      <c r="K64" s="115">
        <f t="shared" si="1"/>
        <v>-0.0005500550055005382</v>
      </c>
    </row>
    <row r="65" spans="1:11" s="60" customFormat="1" ht="12.75">
      <c r="A65" s="24">
        <v>58</v>
      </c>
      <c r="B65" s="113" t="s">
        <v>92</v>
      </c>
      <c r="C65" s="117">
        <v>1351</v>
      </c>
      <c r="D65" s="27">
        <v>1361</v>
      </c>
      <c r="E65" s="120">
        <v>2712</v>
      </c>
      <c r="F65" s="196">
        <v>1357</v>
      </c>
      <c r="G65" s="27">
        <v>1377</v>
      </c>
      <c r="H65" s="120">
        <v>2734</v>
      </c>
      <c r="I65" s="114">
        <f t="shared" si="2"/>
        <v>-0.004421518054532059</v>
      </c>
      <c r="J65" s="114">
        <f t="shared" si="0"/>
        <v>-0.011619462599854802</v>
      </c>
      <c r="K65" s="115">
        <f t="shared" si="1"/>
        <v>-0.008046817849305055</v>
      </c>
    </row>
    <row r="66" spans="1:11" s="60" customFormat="1" ht="12.75">
      <c r="A66" s="24">
        <v>59</v>
      </c>
      <c r="B66" s="113" t="s">
        <v>93</v>
      </c>
      <c r="C66" s="117">
        <v>3692</v>
      </c>
      <c r="D66" s="27">
        <v>3887</v>
      </c>
      <c r="E66" s="120">
        <v>7579</v>
      </c>
      <c r="F66" s="196">
        <v>3711</v>
      </c>
      <c r="G66" s="27">
        <v>3905</v>
      </c>
      <c r="H66" s="120">
        <v>7616</v>
      </c>
      <c r="I66" s="114">
        <f t="shared" si="2"/>
        <v>-0.005119913769873308</v>
      </c>
      <c r="J66" s="114">
        <f t="shared" si="0"/>
        <v>-0.004609475032010257</v>
      </c>
      <c r="K66" s="115">
        <f t="shared" si="1"/>
        <v>-0.004858193277310963</v>
      </c>
    </row>
    <row r="67" spans="1:11" s="60" customFormat="1" ht="13.5" thickBot="1">
      <c r="A67" s="63">
        <v>60</v>
      </c>
      <c r="B67" s="64" t="s">
        <v>94</v>
      </c>
      <c r="C67" s="118">
        <v>8904</v>
      </c>
      <c r="D67" s="124">
        <v>9488</v>
      </c>
      <c r="E67" s="121">
        <v>18392</v>
      </c>
      <c r="F67" s="197">
        <v>8816</v>
      </c>
      <c r="G67" s="124">
        <v>9411</v>
      </c>
      <c r="H67" s="121">
        <v>18227</v>
      </c>
      <c r="I67" s="111">
        <f t="shared" si="2"/>
        <v>0.009981851179673429</v>
      </c>
      <c r="J67" s="111">
        <f t="shared" si="0"/>
        <v>0.00818191478057595</v>
      </c>
      <c r="K67" s="112">
        <f t="shared" si="1"/>
        <v>0.00905250452625217</v>
      </c>
    </row>
    <row r="68" spans="1:11" s="187" customFormat="1" ht="19.5" customHeight="1" thickBot="1" thickTop="1">
      <c r="A68" s="247" t="s">
        <v>34</v>
      </c>
      <c r="B68" s="248"/>
      <c r="C68" s="182">
        <v>474994</v>
      </c>
      <c r="D68" s="50">
        <v>515687</v>
      </c>
      <c r="E68" s="183">
        <v>990681</v>
      </c>
      <c r="F68" s="198">
        <v>466788</v>
      </c>
      <c r="G68" s="50">
        <v>509265</v>
      </c>
      <c r="H68" s="183">
        <v>976053</v>
      </c>
      <c r="I68" s="184">
        <f t="shared" si="2"/>
        <v>0.017579714988388728</v>
      </c>
      <c r="J68" s="185">
        <f t="shared" si="0"/>
        <v>0.012610330574455375</v>
      </c>
      <c r="K68" s="186">
        <f t="shared" si="1"/>
        <v>0.01498689108070983</v>
      </c>
    </row>
  </sheetData>
  <mergeCells count="10">
    <mergeCell ref="A1:K1"/>
    <mergeCell ref="A3:K3"/>
    <mergeCell ref="I5:K6"/>
    <mergeCell ref="F6:H6"/>
    <mergeCell ref="C5:H5"/>
    <mergeCell ref="A2:K2"/>
    <mergeCell ref="A68:B68"/>
    <mergeCell ref="A5:A7"/>
    <mergeCell ref="B5:B7"/>
    <mergeCell ref="C6:E6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5"/>
  <sheetViews>
    <sheetView workbookViewId="0" topLeftCell="A1">
      <selection activeCell="K7" sqref="K7"/>
    </sheetView>
  </sheetViews>
  <sheetFormatPr defaultColWidth="9.140625" defaultRowHeight="12.75"/>
  <cols>
    <col min="1" max="2" width="6.7109375" style="0" customWidth="1"/>
    <col min="3" max="3" width="5.57421875" style="0" customWidth="1"/>
    <col min="4" max="4" width="28.28125" style="0" customWidth="1"/>
    <col min="5" max="5" width="10.421875" style="0" customWidth="1"/>
    <col min="6" max="7" width="6.7109375" style="0" customWidth="1"/>
  </cols>
  <sheetData>
    <row r="1" spans="1:7" ht="19.5" customHeight="1">
      <c r="A1" s="273" t="s">
        <v>96</v>
      </c>
      <c r="B1" s="273"/>
      <c r="C1" s="273"/>
      <c r="D1" s="273"/>
      <c r="E1" s="273"/>
      <c r="F1" s="273"/>
      <c r="G1" s="273"/>
    </row>
    <row r="2" spans="1:7" ht="15" customHeight="1">
      <c r="A2" s="284" t="s">
        <v>99</v>
      </c>
      <c r="B2" s="284"/>
      <c r="C2" s="284"/>
      <c r="D2" s="284"/>
      <c r="E2" s="284"/>
      <c r="F2" s="284"/>
      <c r="G2" s="284"/>
    </row>
    <row r="3" spans="1:11" s="126" customFormat="1" ht="15">
      <c r="A3" s="285" t="s">
        <v>30</v>
      </c>
      <c r="B3" s="285"/>
      <c r="C3" s="285"/>
      <c r="D3" s="285"/>
      <c r="E3" s="285"/>
      <c r="F3" s="285"/>
      <c r="G3" s="285"/>
      <c r="H3" s="125"/>
      <c r="I3" s="125"/>
      <c r="J3" s="125"/>
      <c r="K3" s="125"/>
    </row>
    <row r="4" spans="1:11" s="60" customFormat="1" ht="6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3:5" s="66" customFormat="1" ht="15" customHeight="1" thickBot="1">
      <c r="C5" s="188" t="s">
        <v>29</v>
      </c>
      <c r="D5" s="188" t="s">
        <v>10</v>
      </c>
      <c r="E5" s="189" t="s">
        <v>22</v>
      </c>
    </row>
    <row r="6" spans="3:5" s="60" customFormat="1" ht="12.75">
      <c r="C6" s="200">
        <v>1</v>
      </c>
      <c r="D6" s="200" t="s">
        <v>40</v>
      </c>
      <c r="E6" s="201">
        <v>380635</v>
      </c>
    </row>
    <row r="7" spans="3:5" s="60" customFormat="1" ht="12.75">
      <c r="C7" s="191">
        <v>2</v>
      </c>
      <c r="D7" s="286" t="s">
        <v>66</v>
      </c>
      <c r="E7" s="287">
        <v>68974</v>
      </c>
    </row>
    <row r="8" spans="3:5" s="60" customFormat="1" ht="12.75">
      <c r="C8" s="191">
        <v>3</v>
      </c>
      <c r="D8" s="286" t="s">
        <v>45</v>
      </c>
      <c r="E8" s="287">
        <v>35328</v>
      </c>
    </row>
    <row r="9" spans="3:5" s="60" customFormat="1" ht="12.75">
      <c r="C9" s="191">
        <v>4</v>
      </c>
      <c r="D9" s="286" t="s">
        <v>88</v>
      </c>
      <c r="E9" s="287">
        <v>31466</v>
      </c>
    </row>
    <row r="10" spans="3:5" s="60" customFormat="1" ht="12.75">
      <c r="C10" s="191">
        <v>5</v>
      </c>
      <c r="D10" s="286" t="s">
        <v>87</v>
      </c>
      <c r="E10" s="287">
        <v>27177</v>
      </c>
    </row>
    <row r="11" spans="3:5" s="60" customFormat="1" ht="12.75">
      <c r="C11" s="191">
        <v>6</v>
      </c>
      <c r="D11" s="286" t="s">
        <v>54</v>
      </c>
      <c r="E11" s="287">
        <v>20634</v>
      </c>
    </row>
    <row r="12" spans="3:5" s="60" customFormat="1" ht="12.75">
      <c r="C12" s="191">
        <v>7</v>
      </c>
      <c r="D12" s="286" t="s">
        <v>94</v>
      </c>
      <c r="E12" s="287">
        <v>18392</v>
      </c>
    </row>
    <row r="13" spans="3:5" s="60" customFormat="1" ht="12.75">
      <c r="C13" s="191">
        <v>8</v>
      </c>
      <c r="D13" s="286" t="s">
        <v>42</v>
      </c>
      <c r="E13" s="287">
        <v>18172</v>
      </c>
    </row>
    <row r="14" spans="3:5" s="60" customFormat="1" ht="12.75">
      <c r="C14" s="191">
        <v>9</v>
      </c>
      <c r="D14" s="286" t="s">
        <v>53</v>
      </c>
      <c r="E14" s="287">
        <v>17556</v>
      </c>
    </row>
    <row r="15" spans="3:5" s="60" customFormat="1" ht="12.75">
      <c r="C15" s="190">
        <v>10</v>
      </c>
      <c r="D15" s="286" t="s">
        <v>81</v>
      </c>
      <c r="E15" s="287">
        <v>17058</v>
      </c>
    </row>
    <row r="16" spans="3:5" s="60" customFormat="1" ht="12.75">
      <c r="C16" s="191">
        <v>11</v>
      </c>
      <c r="D16" s="286" t="s">
        <v>71</v>
      </c>
      <c r="E16" s="287">
        <v>16838</v>
      </c>
    </row>
    <row r="17" spans="3:5" s="60" customFormat="1" ht="12.75">
      <c r="C17" s="191">
        <v>12</v>
      </c>
      <c r="D17" s="286" t="s">
        <v>73</v>
      </c>
      <c r="E17" s="287">
        <v>15729</v>
      </c>
    </row>
    <row r="18" spans="3:5" s="60" customFormat="1" ht="12.75">
      <c r="C18" s="191">
        <v>13</v>
      </c>
      <c r="D18" s="286" t="s">
        <v>55</v>
      </c>
      <c r="E18" s="287">
        <v>14611</v>
      </c>
    </row>
    <row r="19" spans="3:5" s="60" customFormat="1" ht="12.75">
      <c r="C19" s="191">
        <v>14</v>
      </c>
      <c r="D19" s="286" t="s">
        <v>91</v>
      </c>
      <c r="E19" s="287">
        <v>14536</v>
      </c>
    </row>
    <row r="20" spans="3:5" s="60" customFormat="1" ht="12.75">
      <c r="C20" s="191">
        <v>15</v>
      </c>
      <c r="D20" s="286" t="s">
        <v>58</v>
      </c>
      <c r="E20" s="287">
        <v>13425</v>
      </c>
    </row>
    <row r="21" spans="3:5" s="60" customFormat="1" ht="12.75">
      <c r="C21" s="191">
        <v>16</v>
      </c>
      <c r="D21" s="286" t="s">
        <v>43</v>
      </c>
      <c r="E21" s="287">
        <v>13279</v>
      </c>
    </row>
    <row r="22" spans="3:5" s="60" customFormat="1" ht="12.75">
      <c r="C22" s="191">
        <v>17</v>
      </c>
      <c r="D22" s="286" t="s">
        <v>80</v>
      </c>
      <c r="E22" s="287">
        <v>13114</v>
      </c>
    </row>
    <row r="23" spans="3:5" s="60" customFormat="1" ht="12.75">
      <c r="C23" s="191">
        <v>18</v>
      </c>
      <c r="D23" s="286" t="s">
        <v>35</v>
      </c>
      <c r="E23" s="287">
        <v>11992</v>
      </c>
    </row>
    <row r="24" spans="3:5" s="60" customFormat="1" ht="12.75">
      <c r="C24" s="190">
        <v>19</v>
      </c>
      <c r="D24" s="286" t="s">
        <v>89</v>
      </c>
      <c r="E24" s="287">
        <v>11896</v>
      </c>
    </row>
    <row r="25" spans="3:5" s="60" customFormat="1" ht="12.75">
      <c r="C25" s="191">
        <v>20</v>
      </c>
      <c r="D25" s="286" t="s">
        <v>64</v>
      </c>
      <c r="E25" s="287">
        <v>10998</v>
      </c>
    </row>
    <row r="26" spans="3:5" s="60" customFormat="1" ht="12.75">
      <c r="C26" s="191">
        <v>21</v>
      </c>
      <c r="D26" s="286" t="s">
        <v>76</v>
      </c>
      <c r="E26" s="287">
        <v>10844</v>
      </c>
    </row>
    <row r="27" spans="3:5" s="60" customFormat="1" ht="12.75">
      <c r="C27" s="191">
        <v>22</v>
      </c>
      <c r="D27" s="286" t="s">
        <v>57</v>
      </c>
      <c r="E27" s="287">
        <v>9976</v>
      </c>
    </row>
    <row r="28" spans="3:5" s="60" customFormat="1" ht="12.75">
      <c r="C28" s="191">
        <v>23</v>
      </c>
      <c r="D28" s="286" t="s">
        <v>36</v>
      </c>
      <c r="E28" s="287">
        <v>9734</v>
      </c>
    </row>
    <row r="29" spans="3:5" s="60" customFormat="1" ht="12.75">
      <c r="C29" s="191">
        <v>24</v>
      </c>
      <c r="D29" s="286" t="s">
        <v>69</v>
      </c>
      <c r="E29" s="287">
        <v>8868</v>
      </c>
    </row>
    <row r="30" spans="3:5" s="60" customFormat="1" ht="12.75">
      <c r="C30" s="191">
        <v>25</v>
      </c>
      <c r="D30" s="286" t="s">
        <v>72</v>
      </c>
      <c r="E30" s="287">
        <v>8763</v>
      </c>
    </row>
    <row r="31" spans="3:5" s="60" customFormat="1" ht="12.75">
      <c r="C31" s="191">
        <v>26</v>
      </c>
      <c r="D31" s="286" t="s">
        <v>86</v>
      </c>
      <c r="E31" s="287">
        <v>8289</v>
      </c>
    </row>
    <row r="32" spans="3:5" s="60" customFormat="1" ht="12.75">
      <c r="C32" s="191">
        <v>27</v>
      </c>
      <c r="D32" s="286" t="s">
        <v>84</v>
      </c>
      <c r="E32" s="287">
        <v>8279</v>
      </c>
    </row>
    <row r="33" spans="3:5" s="60" customFormat="1" ht="12.75">
      <c r="C33" s="190">
        <v>28</v>
      </c>
      <c r="D33" s="286" t="s">
        <v>93</v>
      </c>
      <c r="E33" s="287">
        <v>7579</v>
      </c>
    </row>
    <row r="34" spans="3:5" s="60" customFormat="1" ht="12.75">
      <c r="C34" s="191">
        <v>29</v>
      </c>
      <c r="D34" s="286" t="s">
        <v>90</v>
      </c>
      <c r="E34" s="287">
        <v>7154</v>
      </c>
    </row>
    <row r="35" spans="3:5" s="60" customFormat="1" ht="12.75">
      <c r="C35" s="191">
        <v>30</v>
      </c>
      <c r="D35" s="286" t="s">
        <v>82</v>
      </c>
      <c r="E35" s="287">
        <v>6962</v>
      </c>
    </row>
    <row r="36" spans="3:5" s="60" customFormat="1" ht="12.75">
      <c r="C36" s="191">
        <v>31</v>
      </c>
      <c r="D36" s="286" t="s">
        <v>37</v>
      </c>
      <c r="E36" s="287">
        <v>6878</v>
      </c>
    </row>
    <row r="37" spans="3:5" s="60" customFormat="1" ht="12.75">
      <c r="C37" s="191">
        <v>32</v>
      </c>
      <c r="D37" s="286" t="s">
        <v>38</v>
      </c>
      <c r="E37" s="287">
        <v>6786</v>
      </c>
    </row>
    <row r="38" spans="3:5" s="60" customFormat="1" ht="12.75">
      <c r="C38" s="191">
        <v>33</v>
      </c>
      <c r="D38" s="286" t="s">
        <v>70</v>
      </c>
      <c r="E38" s="287">
        <v>6693</v>
      </c>
    </row>
    <row r="39" spans="3:5" s="60" customFormat="1" ht="12.75">
      <c r="C39" s="191">
        <v>34</v>
      </c>
      <c r="D39" s="286" t="s">
        <v>51</v>
      </c>
      <c r="E39" s="287">
        <v>6515</v>
      </c>
    </row>
    <row r="40" spans="3:5" s="60" customFormat="1" ht="12.75">
      <c r="C40" s="191">
        <v>35</v>
      </c>
      <c r="D40" s="286" t="s">
        <v>59</v>
      </c>
      <c r="E40" s="287">
        <v>6469</v>
      </c>
    </row>
    <row r="41" spans="3:5" s="60" customFormat="1" ht="12.75">
      <c r="C41" s="191">
        <v>36</v>
      </c>
      <c r="D41" s="286" t="s">
        <v>78</v>
      </c>
      <c r="E41" s="287">
        <v>6169</v>
      </c>
    </row>
    <row r="42" spans="3:5" s="60" customFormat="1" ht="12.75">
      <c r="C42" s="190">
        <v>37</v>
      </c>
      <c r="D42" s="286" t="s">
        <v>75</v>
      </c>
      <c r="E42" s="287">
        <v>5897</v>
      </c>
    </row>
    <row r="43" spans="3:5" s="60" customFormat="1" ht="12.75">
      <c r="C43" s="191">
        <v>38</v>
      </c>
      <c r="D43" s="286" t="s">
        <v>56</v>
      </c>
      <c r="E43" s="287">
        <v>5844</v>
      </c>
    </row>
    <row r="44" spans="3:5" s="60" customFormat="1" ht="12.75">
      <c r="C44" s="191">
        <v>39</v>
      </c>
      <c r="D44" s="286" t="s">
        <v>62</v>
      </c>
      <c r="E44" s="287">
        <v>5494</v>
      </c>
    </row>
    <row r="45" spans="3:5" s="60" customFormat="1" ht="12.75">
      <c r="C45" s="191">
        <v>40</v>
      </c>
      <c r="D45" s="286" t="s">
        <v>39</v>
      </c>
      <c r="E45" s="287">
        <v>5451</v>
      </c>
    </row>
    <row r="46" spans="3:5" s="60" customFormat="1" ht="12.75">
      <c r="C46" s="191">
        <v>41</v>
      </c>
      <c r="D46" s="286" t="s">
        <v>77</v>
      </c>
      <c r="E46" s="287">
        <v>5329</v>
      </c>
    </row>
    <row r="47" spans="3:5" s="60" customFormat="1" ht="12.75">
      <c r="C47" s="191">
        <v>42</v>
      </c>
      <c r="D47" s="286" t="s">
        <v>61</v>
      </c>
      <c r="E47" s="287">
        <v>5053</v>
      </c>
    </row>
    <row r="48" spans="3:5" s="60" customFormat="1" ht="12.75">
      <c r="C48" s="191">
        <v>43</v>
      </c>
      <c r="D48" s="286" t="s">
        <v>52</v>
      </c>
      <c r="E48" s="287">
        <v>4841</v>
      </c>
    </row>
    <row r="49" spans="3:5" s="60" customFormat="1" ht="12.75">
      <c r="C49" s="191">
        <v>44</v>
      </c>
      <c r="D49" s="286" t="s">
        <v>83</v>
      </c>
      <c r="E49" s="287">
        <v>4776</v>
      </c>
    </row>
    <row r="50" spans="3:5" s="60" customFormat="1" ht="12.75">
      <c r="C50" s="191">
        <v>45</v>
      </c>
      <c r="D50" s="286" t="s">
        <v>79</v>
      </c>
      <c r="E50" s="287">
        <v>4661</v>
      </c>
    </row>
    <row r="51" spans="3:5" s="60" customFormat="1" ht="12.75">
      <c r="C51" s="190">
        <v>46</v>
      </c>
      <c r="D51" s="286" t="s">
        <v>68</v>
      </c>
      <c r="E51" s="287">
        <v>4481</v>
      </c>
    </row>
    <row r="52" spans="3:5" s="60" customFormat="1" ht="12.75">
      <c r="C52" s="191">
        <v>47</v>
      </c>
      <c r="D52" s="286" t="s">
        <v>85</v>
      </c>
      <c r="E52" s="287">
        <v>4380</v>
      </c>
    </row>
    <row r="53" spans="3:5" s="60" customFormat="1" ht="12.75">
      <c r="C53" s="191">
        <v>48</v>
      </c>
      <c r="D53" s="286" t="s">
        <v>50</v>
      </c>
      <c r="E53" s="287">
        <v>4360</v>
      </c>
    </row>
    <row r="54" spans="3:5" s="60" customFormat="1" ht="12.75">
      <c r="C54" s="191">
        <v>49</v>
      </c>
      <c r="D54" s="286" t="s">
        <v>65</v>
      </c>
      <c r="E54" s="287">
        <v>3939</v>
      </c>
    </row>
    <row r="55" spans="3:5" s="60" customFormat="1" ht="12.75">
      <c r="C55" s="191">
        <v>50</v>
      </c>
      <c r="D55" s="286" t="s">
        <v>74</v>
      </c>
      <c r="E55" s="287">
        <v>3843</v>
      </c>
    </row>
    <row r="56" spans="3:5" s="60" customFormat="1" ht="12.75">
      <c r="C56" s="191">
        <v>51</v>
      </c>
      <c r="D56" s="286" t="s">
        <v>46</v>
      </c>
      <c r="E56" s="287">
        <v>3476</v>
      </c>
    </row>
    <row r="57" spans="3:5" s="60" customFormat="1" ht="12.75">
      <c r="C57" s="191">
        <v>52</v>
      </c>
      <c r="D57" s="286" t="s">
        <v>49</v>
      </c>
      <c r="E57" s="287">
        <v>3436</v>
      </c>
    </row>
    <row r="58" spans="3:5" s="60" customFormat="1" ht="12.75">
      <c r="C58" s="191">
        <v>53</v>
      </c>
      <c r="D58" s="286" t="s">
        <v>41</v>
      </c>
      <c r="E58" s="287">
        <v>3335</v>
      </c>
    </row>
    <row r="59" spans="3:5" s="60" customFormat="1" ht="12.75">
      <c r="C59" s="191">
        <v>54</v>
      </c>
      <c r="D59" s="286" t="s">
        <v>92</v>
      </c>
      <c r="E59" s="287">
        <v>2712</v>
      </c>
    </row>
    <row r="60" spans="3:5" s="60" customFormat="1" ht="12.75">
      <c r="C60" s="190">
        <v>55</v>
      </c>
      <c r="D60" s="286" t="s">
        <v>67</v>
      </c>
      <c r="E60" s="287">
        <v>2314</v>
      </c>
    </row>
    <row r="61" spans="3:5" s="60" customFormat="1" ht="12.75">
      <c r="C61" s="191">
        <v>56</v>
      </c>
      <c r="D61" s="286" t="s">
        <v>63</v>
      </c>
      <c r="E61" s="287">
        <v>2261</v>
      </c>
    </row>
    <row r="62" spans="3:5" s="60" customFormat="1" ht="12.75">
      <c r="C62" s="191">
        <v>57</v>
      </c>
      <c r="D62" s="286" t="s">
        <v>60</v>
      </c>
      <c r="E62" s="287">
        <v>1951</v>
      </c>
    </row>
    <row r="63" spans="3:5" s="60" customFormat="1" ht="12.75">
      <c r="C63" s="191">
        <v>58</v>
      </c>
      <c r="D63" s="286" t="s">
        <v>44</v>
      </c>
      <c r="E63" s="287">
        <v>1948</v>
      </c>
    </row>
    <row r="64" spans="3:5" s="60" customFormat="1" ht="12.75">
      <c r="C64" s="191">
        <v>59</v>
      </c>
      <c r="D64" s="286" t="s">
        <v>47</v>
      </c>
      <c r="E64" s="287">
        <v>1916</v>
      </c>
    </row>
    <row r="65" spans="3:5" s="60" customFormat="1" ht="13.5" thickBot="1">
      <c r="C65" s="192">
        <v>60</v>
      </c>
      <c r="D65" s="288" t="s">
        <v>48</v>
      </c>
      <c r="E65" s="289">
        <v>1215</v>
      </c>
    </row>
  </sheetData>
  <mergeCells count="3">
    <mergeCell ref="A1:G1"/>
    <mergeCell ref="A2:G2"/>
    <mergeCell ref="A3:G3"/>
  </mergeCells>
  <printOptions horizontalCentered="1" verticalCentered="1"/>
  <pageMargins left="0.7874015748031497" right="0.7874015748031497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alessandro.defelice</dc:creator>
  <cp:keywords/>
  <dc:description/>
  <cp:lastModifiedBy>Alessandro De Felice</cp:lastModifiedBy>
  <cp:lastPrinted>2011-06-10T10:57:42Z</cp:lastPrinted>
  <dcterms:created xsi:type="dcterms:W3CDTF">2004-02-06T09:29:06Z</dcterms:created>
  <dcterms:modified xsi:type="dcterms:W3CDTF">2013-08-20T11:40:33Z</dcterms:modified>
  <cp:category/>
  <cp:version/>
  <cp:contentType/>
  <cp:contentStatus/>
</cp:coreProperties>
</file>